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B Osorno\Documents\Irma Jofre\Poblaciones\Pob. Beneficiaria\"/>
    </mc:Choice>
  </mc:AlternateContent>
  <bookViews>
    <workbookView xWindow="0" yWindow="0" windowWidth="24000" windowHeight="9735"/>
  </bookViews>
  <sheets>
    <sheet name="x Comuna y Sexo" sheetId="2" r:id="rId1"/>
    <sheet name="x Comuna y Gedad" sheetId="4" r:id="rId2"/>
    <sheet name="x Comuna x Gedad x sexo" sheetId="3" r:id="rId3"/>
    <sheet name="x Comuna y TipoIngreso" sheetId="1" r:id="rId4"/>
  </sheets>
  <calcPr calcId="152511"/>
</workbook>
</file>

<file path=xl/calcChain.xml><?xml version="1.0" encoding="utf-8"?>
<calcChain xmlns="http://schemas.openxmlformats.org/spreadsheetml/2006/main">
  <c r="C34" i="3" l="1"/>
  <c r="L38" i="3"/>
  <c r="C30" i="3"/>
  <c r="C25" i="3"/>
  <c r="M37" i="3"/>
  <c r="T38" i="3"/>
  <c r="U38" i="3"/>
  <c r="C22" i="3"/>
  <c r="Q37" i="3"/>
  <c r="E38" i="3"/>
  <c r="P38" i="3"/>
  <c r="E37" i="3"/>
  <c r="U37" i="3"/>
  <c r="C14" i="3"/>
  <c r="I37" i="3"/>
  <c r="D38" i="3"/>
  <c r="H38" i="3"/>
  <c r="D36" i="3"/>
  <c r="C33" i="3"/>
  <c r="C26" i="3"/>
  <c r="E7" i="2"/>
  <c r="E8" i="2"/>
  <c r="E9" i="2"/>
  <c r="E10" i="2"/>
  <c r="E11" i="2"/>
  <c r="E12" i="2"/>
  <c r="E6" i="2"/>
  <c r="D13" i="2"/>
  <c r="D37" i="3" l="1"/>
  <c r="D35" i="3" s="1"/>
  <c r="C29" i="3"/>
  <c r="M38" i="3"/>
  <c r="C21" i="3"/>
  <c r="S38" i="3"/>
  <c r="O38" i="3"/>
  <c r="K38" i="3"/>
  <c r="G38" i="3"/>
  <c r="T37" i="3"/>
  <c r="P37" i="3"/>
  <c r="L37" i="3"/>
  <c r="H37" i="3"/>
  <c r="N37" i="3"/>
  <c r="S37" i="3"/>
  <c r="C17" i="3"/>
  <c r="R37" i="3"/>
  <c r="O37" i="3"/>
  <c r="K37" i="3"/>
  <c r="G37" i="3"/>
  <c r="C18" i="3"/>
  <c r="Q38" i="3"/>
  <c r="I38" i="3"/>
  <c r="J37" i="3"/>
  <c r="F37" i="3"/>
  <c r="R38" i="3"/>
  <c r="N38" i="3"/>
  <c r="J38" i="3"/>
  <c r="F38" i="3"/>
  <c r="C13" i="3"/>
  <c r="C10" i="3"/>
  <c r="C38" i="3" l="1"/>
  <c r="C37" i="3"/>
  <c r="C7" i="3" l="1"/>
  <c r="F13" i="1" l="1"/>
  <c r="F12" i="1"/>
  <c r="U36" i="3"/>
  <c r="U35" i="3" s="1"/>
  <c r="G36" i="3"/>
  <c r="G35" i="3" s="1"/>
  <c r="I36" i="3"/>
  <c r="I35" i="3" s="1"/>
  <c r="F10" i="1" l="1"/>
  <c r="F8" i="1"/>
  <c r="E14" i="1"/>
  <c r="F11" i="1"/>
  <c r="F9" i="1"/>
  <c r="D14" i="1"/>
  <c r="C14" i="1"/>
  <c r="F7" i="1"/>
  <c r="B14" i="1"/>
  <c r="T36" i="3"/>
  <c r="T35" i="3" s="1"/>
  <c r="I14" i="4"/>
  <c r="J14" i="4"/>
  <c r="S36" i="3"/>
  <c r="S35" i="3" s="1"/>
  <c r="H14" i="4"/>
  <c r="R36" i="3"/>
  <c r="R35" i="3" s="1"/>
  <c r="Q36" i="3"/>
  <c r="Q35" i="3" s="1"/>
  <c r="P36" i="3"/>
  <c r="P35" i="3" s="1"/>
  <c r="O36" i="3"/>
  <c r="O35" i="3" s="1"/>
  <c r="N36" i="3"/>
  <c r="N35" i="3" s="1"/>
  <c r="M36" i="3"/>
  <c r="M35" i="3" s="1"/>
  <c r="C23" i="3"/>
  <c r="L36" i="3"/>
  <c r="L35" i="3" s="1"/>
  <c r="B11" i="4"/>
  <c r="C32" i="3"/>
  <c r="C24" i="3"/>
  <c r="K36" i="3"/>
  <c r="K35" i="3" s="1"/>
  <c r="B10" i="4"/>
  <c r="J36" i="3"/>
  <c r="J35" i="3" s="1"/>
  <c r="C11" i="3"/>
  <c r="C19" i="3"/>
  <c r="C28" i="3"/>
  <c r="C20" i="3"/>
  <c r="H36" i="3"/>
  <c r="H35" i="3" s="1"/>
  <c r="E14" i="4"/>
  <c r="F36" i="3"/>
  <c r="F35" i="3" s="1"/>
  <c r="C12" i="3"/>
  <c r="C31" i="3"/>
  <c r="C15" i="3"/>
  <c r="D14" i="4"/>
  <c r="E36" i="3"/>
  <c r="E35" i="3" s="1"/>
  <c r="C8" i="3"/>
  <c r="C9" i="3"/>
  <c r="C27" i="3"/>
  <c r="C16" i="3"/>
  <c r="C14" i="4"/>
  <c r="B13" i="2"/>
  <c r="C13" i="2"/>
  <c r="C35" i="3" l="1"/>
  <c r="B7" i="4"/>
  <c r="F14" i="1"/>
  <c r="B12" i="4"/>
  <c r="B13" i="4"/>
  <c r="G14" i="4"/>
  <c r="F14" i="4"/>
  <c r="B8" i="4"/>
  <c r="B9" i="4"/>
  <c r="C36" i="3"/>
  <c r="E13" i="2"/>
  <c r="B14" i="4" l="1"/>
  <c r="J15" i="4" s="1"/>
  <c r="D15" i="4" l="1"/>
  <c r="C15" i="4"/>
  <c r="I15" i="4"/>
  <c r="H15" i="4"/>
  <c r="F15" i="4"/>
  <c r="G15" i="4"/>
  <c r="E15" i="4"/>
  <c r="B15" i="4" l="1"/>
</calcChain>
</file>

<file path=xl/sharedStrings.xml><?xml version="1.0" encoding="utf-8"?>
<sst xmlns="http://schemas.openxmlformats.org/spreadsheetml/2006/main" count="126" uniqueCount="58">
  <si>
    <t>COMUNA</t>
  </si>
  <si>
    <t>TRAMO DE INGRESO</t>
  </si>
  <si>
    <t>TOTAL</t>
  </si>
  <si>
    <t>A</t>
  </si>
  <si>
    <t>B</t>
  </si>
  <si>
    <t>C</t>
  </si>
  <si>
    <t>D</t>
  </si>
  <si>
    <t>TOTAL Provincia Osorno </t>
  </si>
  <si>
    <t>POBLACION BENEFICIARIA DE FONASA</t>
  </si>
  <si>
    <t>Provincia de Osorno</t>
  </si>
  <si>
    <t>Comuna</t>
  </si>
  <si>
    <t>Mujeres</t>
  </si>
  <si>
    <t>Hombres</t>
  </si>
  <si>
    <t>Total</t>
  </si>
  <si>
    <t>Osorno</t>
  </si>
  <si>
    <t>Purranque</t>
  </si>
  <si>
    <t>Puyehue</t>
  </si>
  <si>
    <t>Río Negro</t>
  </si>
  <si>
    <t>Puerto Octay</t>
  </si>
  <si>
    <t>San Pablo</t>
  </si>
  <si>
    <t>San Juan de la Costa</t>
  </si>
  <si>
    <t>0-4</t>
  </si>
  <si>
    <t>05-09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</si>
  <si>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</si>
  <si>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</si>
  <si>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</si>
  <si>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</si>
  <si>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</si>
  <si>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</si>
  <si>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</si>
  <si>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</si>
  <si>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</si>
  <si>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</si>
  <si>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</si>
  <si>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</si>
  <si>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</si>
  <si>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</si>
  <si>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Comunas</t>
  </si>
  <si>
    <t>Sexo</t>
  </si>
  <si>
    <t>Grupo de Edad (en años)</t>
  </si>
  <si>
    <t>5-9</t>
  </si>
  <si>
    <t>80 y +</t>
  </si>
  <si>
    <t>s/edad</t>
  </si>
  <si>
    <t>Total SSO</t>
  </si>
  <si>
    <t>Población</t>
  </si>
  <si>
    <t xml:space="preserve"> Grupo de Edad (en años)</t>
  </si>
  <si>
    <t>0 - 4</t>
  </si>
  <si>
    <t>10-19</t>
  </si>
  <si>
    <t>20 - 44</t>
  </si>
  <si>
    <t>45 - 64</t>
  </si>
  <si>
    <t>65 - 79</t>
  </si>
  <si>
    <t>80 y más</t>
  </si>
  <si>
    <t>S. J. de la Costa</t>
  </si>
  <si>
    <t>Porcentaje (%)</t>
  </si>
  <si>
    <t>Corte Diciembre 2018</t>
  </si>
  <si>
    <t>Fuente:  Depto. Planificación Institucional - Subdepto de Estudios, FONASA. Corte Dic 2018</t>
  </si>
  <si>
    <r>
      <t>Fuente</t>
    </r>
    <r>
      <rPr>
        <i/>
        <sz val="9"/>
        <rFont val="Verdana"/>
        <family val="2"/>
      </rPr>
      <t>:  Depto. Planificación Institucional - Subdepto de Estudios, FONASA. Corte Dic 2018</t>
    </r>
  </si>
  <si>
    <t>Indefinido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</si>
</sst>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-* #,##0_-;\-* #,##0_-;_-* &quot;-&quot;_-;_-@_-"/>
    <numFmt numFmtId="43" formatCode="_-* #,##0.00_-;\-* #,##0.00_-;_-* &quot;-&quot;??_-;_-@_-"/>
    <numFmt numFmtId="164" formatCode="_-* #,##0\ _p_t_a_-;\-* #,##0\ _p_t_a_-;_-* &quot;-&quot;\ _p_t_a_-;_-@_-"/>
    <numFmt numFmtId="165" formatCode="#,##0_ ;[Red]\-#,##0\ "/>
    <numFmt numFmtId="166" formatCode="_-* #,##0.0_-;\-* #,##0.0_-;_-* &quot;-&quot;??_-;_-@_-"/>
    <numFmt numFmtId="167" formatCode="_-[$€-2]\ * #,##0.00_-;\-[$€-2]\ * #,##0.00_-;_-[$€-2]\ * &quot;-&quot;??_-"/>
    <numFmt numFmtId="168" formatCode="_-* #,##0.00\ _p_t_a_-;\-* #,##0.00\ _p_t_a_-;_-* &quot;-&quot;??\ _p_t_a_-;_-@_-"/>
    <numFmt numFmtId="169" formatCode="_-* #,##0.00\ [$€-1]_-;\-* #,##0.00\ [$€-1]_-;_-* &quot;-&quot;??\ [$€-1]_-"/>
  </numFmts>
  <fonts count="37" x14ac:knownFonts="1">
    <font>
      <sz val="11"/>
      <color theme="1"/>
      <name val="Calibri"/>
      <family val="2"/>
      <scheme val="minor"/>
    </font>
    <font>
      <sz val="11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i/>
      <sz val="9"/>
      <name val="Verdana"/>
      <family val="2"/>
    </font>
    <font>
      <i/>
      <sz val="9"/>
      <name val="Verdana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sz val="9"/>
      <name val="Verdan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Verdana"/>
      <family val="2"/>
    </font>
    <font>
      <sz val="11"/>
      <color rgb="FFFF0000"/>
      <name val="Verdana"/>
      <family val="2"/>
    </font>
    <font>
      <sz val="10"/>
      <color rgb="FFFF0000"/>
      <name val="Verdana"/>
      <family val="2"/>
    </font>
    <font>
      <sz val="10"/>
      <color theme="1"/>
      <name val="Verdana"/>
      <family val="2"/>
    </font>
    <font>
      <b/>
      <i/>
      <sz val="9"/>
      <color theme="1"/>
      <name val="Verdana"/>
      <family val="2"/>
    </font>
    <font>
      <i/>
      <sz val="9"/>
      <color theme="1"/>
      <name val="Calibri"/>
      <family val="2"/>
      <scheme val="minor"/>
    </font>
    <font>
      <b/>
      <sz val="11"/>
      <name val="Verdana"/>
      <family val="2"/>
    </font>
    <font>
      <b/>
      <sz val="10"/>
      <color theme="1"/>
      <name val="Verdana"/>
      <family val="2"/>
    </font>
    <font>
      <b/>
      <sz val="9"/>
      <name val="Verdana"/>
      <family val="2"/>
    </font>
    <font>
      <b/>
      <sz val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FF"/>
        <bgColor indexed="64"/>
      </patternFill>
    </fill>
    <fill>
      <patternFill patternType="solid">
        <fgColor theme="9" tint="0.39997558519241921"/>
        <bgColor indexed="64"/>
      </patternFill>
    </fill>
  </fills>
  <borders count="7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dotted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6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2" fillId="20" borderId="0" applyNumberFormat="0" applyBorder="0" applyAlignment="0" applyProtection="0"/>
    <xf numFmtId="0" fontId="13" fillId="21" borderId="52" applyNumberFormat="0" applyAlignment="0" applyProtection="0"/>
    <xf numFmtId="0" fontId="14" fillId="22" borderId="53" applyNumberFormat="0" applyAlignment="0" applyProtection="0"/>
    <xf numFmtId="0" fontId="15" fillId="0" borderId="54" applyNumberFormat="0" applyFill="0" applyAlignment="0" applyProtection="0"/>
    <xf numFmtId="0" fontId="16" fillId="0" borderId="0" applyNumberFormat="0" applyFill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7" fillId="29" borderId="52" applyNumberFormat="0" applyAlignment="0" applyProtection="0"/>
    <xf numFmtId="167" fontId="7" fillId="0" borderId="0" applyFont="0" applyFill="0" applyBorder="0" applyAlignment="0" applyProtection="0">
      <alignment vertical="top"/>
    </xf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9" fillId="30" borderId="0" applyNumberFormat="0" applyBorder="0" applyAlignment="0" applyProtection="0"/>
    <xf numFmtId="43" fontId="10" fillId="0" borderId="0" applyFont="0" applyFill="0" applyBorder="0" applyAlignment="0" applyProtection="0"/>
    <xf numFmtId="164" fontId="6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0" fillId="31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>
      <alignment vertical="top"/>
    </xf>
    <xf numFmtId="0" fontId="10" fillId="0" borderId="0"/>
    <xf numFmtId="0" fontId="6" fillId="0" borderId="0">
      <alignment vertical="top"/>
    </xf>
    <xf numFmtId="0" fontId="6" fillId="0" borderId="0"/>
    <xf numFmtId="0" fontId="6" fillId="0" borderId="0"/>
    <xf numFmtId="0" fontId="10" fillId="32" borderId="55" applyNumberFormat="0" applyFont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1" fillId="21" borderId="56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57" applyNumberFormat="0" applyFill="0" applyAlignment="0" applyProtection="0"/>
    <xf numFmtId="0" fontId="16" fillId="0" borderId="58" applyNumberFormat="0" applyFill="0" applyAlignment="0" applyProtection="0"/>
    <xf numFmtId="0" fontId="26" fillId="0" borderId="59" applyNumberFormat="0" applyFill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169">
    <xf numFmtId="0" fontId="0" fillId="0" borderId="0" xfId="0"/>
    <xf numFmtId="0" fontId="26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Fill="1"/>
    <xf numFmtId="0" fontId="27" fillId="0" borderId="0" xfId="0" applyFont="1"/>
    <xf numFmtId="0" fontId="28" fillId="0" borderId="0" xfId="0" applyFont="1"/>
    <xf numFmtId="0" fontId="28" fillId="0" borderId="0" xfId="0" applyFont="1" applyFill="1"/>
    <xf numFmtId="0" fontId="29" fillId="0" borderId="0" xfId="0" applyFont="1" applyAlignment="1">
      <alignment horizontal="right" vertical="center"/>
    </xf>
    <xf numFmtId="0" fontId="29" fillId="0" borderId="0" xfId="0" applyFont="1" applyFill="1" applyAlignment="1">
      <alignment horizontal="right" vertical="center"/>
    </xf>
    <xf numFmtId="0" fontId="28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3" fontId="3" fillId="0" borderId="0" xfId="0" applyNumberFormat="1" applyFont="1" applyAlignment="1">
      <alignment horizontal="right" vertical="center"/>
    </xf>
    <xf numFmtId="3" fontId="29" fillId="0" borderId="0" xfId="0" applyNumberFormat="1" applyFont="1" applyAlignment="1">
      <alignment horizontal="right" vertical="center"/>
    </xf>
    <xf numFmtId="0" fontId="8" fillId="0" borderId="0" xfId="0" applyFont="1"/>
    <xf numFmtId="0" fontId="8" fillId="0" borderId="0" xfId="0" applyFont="1" applyAlignment="1">
      <alignment vertical="center"/>
    </xf>
    <xf numFmtId="0" fontId="8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5" fillId="0" borderId="0" xfId="0" applyFont="1" applyFill="1" applyAlignment="1"/>
    <xf numFmtId="0" fontId="29" fillId="0" borderId="0" xfId="0" applyFont="1" applyFill="1" applyAlignment="1">
      <alignment horizontal="right"/>
    </xf>
    <xf numFmtId="0" fontId="29" fillId="0" borderId="0" xfId="0" applyFont="1" applyAlignment="1">
      <alignment horizontal="right"/>
    </xf>
    <xf numFmtId="0" fontId="3" fillId="0" borderId="5" xfId="0" applyFont="1" applyBorder="1" applyAlignment="1">
      <alignment horizontal="left" vertical="center"/>
    </xf>
    <xf numFmtId="3" fontId="3" fillId="0" borderId="6" xfId="0" applyNumberFormat="1" applyFont="1" applyBorder="1" applyAlignment="1">
      <alignment horizontal="right" vertical="center"/>
    </xf>
    <xf numFmtId="3" fontId="3" fillId="0" borderId="7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horizontal="left" vertical="center"/>
    </xf>
    <xf numFmtId="3" fontId="3" fillId="0" borderId="9" xfId="0" applyNumberFormat="1" applyFont="1" applyBorder="1" applyAlignment="1">
      <alignment horizontal="right" vertical="center"/>
    </xf>
    <xf numFmtId="3" fontId="3" fillId="0" borderId="10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left" vertical="center"/>
    </xf>
    <xf numFmtId="0" fontId="29" fillId="0" borderId="0" xfId="0" applyFont="1" applyAlignment="1"/>
    <xf numFmtId="0" fontId="29" fillId="0" borderId="0" xfId="0" applyFont="1" applyFill="1" applyAlignment="1"/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3" fontId="3" fillId="0" borderId="5" xfId="0" applyNumberFormat="1" applyFont="1" applyBorder="1" applyAlignment="1">
      <alignment horizontal="right" vertical="center"/>
    </xf>
    <xf numFmtId="3" fontId="3" fillId="0" borderId="8" xfId="0" applyNumberFormat="1" applyFont="1" applyBorder="1" applyAlignment="1">
      <alignment horizontal="right" vertical="center"/>
    </xf>
    <xf numFmtId="3" fontId="3" fillId="0" borderId="16" xfId="0" applyNumberFormat="1" applyFont="1" applyBorder="1" applyAlignment="1">
      <alignment horizontal="right" vertical="center"/>
    </xf>
    <xf numFmtId="3" fontId="3" fillId="0" borderId="15" xfId="62" applyNumberFormat="1" applyFont="1" applyFill="1" applyBorder="1" applyAlignment="1">
      <alignment horizontal="left" vertical="center" wrapText="1"/>
    </xf>
    <xf numFmtId="3" fontId="3" fillId="0" borderId="18" xfId="62" applyNumberFormat="1" applyFont="1" applyFill="1" applyBorder="1" applyAlignment="1">
      <alignment horizontal="left" vertical="center" wrapText="1"/>
    </xf>
    <xf numFmtId="3" fontId="3" fillId="0" borderId="11" xfId="62" applyNumberFormat="1" applyFont="1" applyFill="1" applyBorder="1" applyAlignment="1">
      <alignment horizontal="left" vertical="center" wrapText="1"/>
    </xf>
    <xf numFmtId="3" fontId="3" fillId="0" borderId="6" xfId="0" applyNumberFormat="1" applyFont="1" applyBorder="1" applyAlignment="1">
      <alignment vertical="center"/>
    </xf>
    <xf numFmtId="3" fontId="3" fillId="0" borderId="20" xfId="0" applyNumberFormat="1" applyFont="1" applyBorder="1" applyAlignment="1">
      <alignment vertical="center"/>
    </xf>
    <xf numFmtId="3" fontId="3" fillId="0" borderId="4" xfId="0" applyNumberFormat="1" applyFont="1" applyBorder="1" applyAlignment="1">
      <alignment vertical="center"/>
    </xf>
    <xf numFmtId="3" fontId="3" fillId="0" borderId="21" xfId="0" applyNumberFormat="1" applyFont="1" applyBorder="1" applyAlignment="1">
      <alignment vertical="center"/>
    </xf>
    <xf numFmtId="3" fontId="3" fillId="0" borderId="22" xfId="0" applyNumberFormat="1" applyFont="1" applyBorder="1" applyAlignment="1">
      <alignment vertical="center"/>
    </xf>
    <xf numFmtId="3" fontId="3" fillId="0" borderId="24" xfId="0" applyNumberFormat="1" applyFont="1" applyBorder="1" applyAlignment="1">
      <alignment vertical="center"/>
    </xf>
    <xf numFmtId="3" fontId="3" fillId="0" borderId="25" xfId="0" applyNumberFormat="1" applyFont="1" applyBorder="1" applyAlignment="1">
      <alignment vertical="center"/>
    </xf>
    <xf numFmtId="3" fontId="3" fillId="0" borderId="26" xfId="0" applyNumberFormat="1" applyFont="1" applyBorder="1" applyAlignment="1">
      <alignment vertical="center"/>
    </xf>
    <xf numFmtId="3" fontId="3" fillId="0" borderId="17" xfId="0" applyNumberFormat="1" applyFont="1" applyBorder="1" applyAlignment="1">
      <alignment vertical="center"/>
    </xf>
    <xf numFmtId="3" fontId="3" fillId="0" borderId="27" xfId="0" applyNumberFormat="1" applyFont="1" applyBorder="1" applyAlignment="1">
      <alignment vertical="center"/>
    </xf>
    <xf numFmtId="3" fontId="3" fillId="0" borderId="28" xfId="0" applyNumberFormat="1" applyFont="1" applyBorder="1" applyAlignment="1">
      <alignment vertical="center"/>
    </xf>
    <xf numFmtId="3" fontId="30" fillId="0" borderId="24" xfId="0" applyNumberFormat="1" applyFont="1" applyBorder="1" applyAlignment="1">
      <alignment vertical="center"/>
    </xf>
    <xf numFmtId="3" fontId="3" fillId="0" borderId="23" xfId="0" applyNumberFormat="1" applyFont="1" applyBorder="1" applyAlignment="1">
      <alignment horizontal="right" vertical="center"/>
    </xf>
    <xf numFmtId="0" fontId="26" fillId="0" borderId="0" xfId="0" applyFont="1" applyFill="1" applyAlignment="1">
      <alignment horizontal="center"/>
    </xf>
    <xf numFmtId="0" fontId="0" fillId="0" borderId="0" xfId="0" applyFill="1"/>
    <xf numFmtId="0" fontId="31" fillId="0" borderId="0" xfId="0" applyFont="1" applyAlignment="1"/>
    <xf numFmtId="3" fontId="3" fillId="0" borderId="67" xfId="0" applyNumberFormat="1" applyFont="1" applyBorder="1" applyAlignment="1">
      <alignment horizontal="right" vertical="center"/>
    </xf>
    <xf numFmtId="3" fontId="3" fillId="0" borderId="65" xfId="0" applyNumberFormat="1" applyFont="1" applyBorder="1" applyAlignment="1">
      <alignment horizontal="right" vertical="center"/>
    </xf>
    <xf numFmtId="3" fontId="3" fillId="0" borderId="68" xfId="0" applyNumberFormat="1" applyFont="1" applyBorder="1" applyAlignment="1">
      <alignment horizontal="right" vertical="center"/>
    </xf>
    <xf numFmtId="0" fontId="32" fillId="0" borderId="0" xfId="0" applyFont="1" applyAlignment="1">
      <alignment vertical="center"/>
    </xf>
    <xf numFmtId="3" fontId="3" fillId="0" borderId="6" xfId="0" applyNumberFormat="1" applyFont="1" applyFill="1" applyBorder="1" applyAlignment="1">
      <alignment vertical="center"/>
    </xf>
    <xf numFmtId="3" fontId="3" fillId="0" borderId="14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34" fillId="34" borderId="33" xfId="0" applyFont="1" applyFill="1" applyBorder="1" applyAlignment="1">
      <alignment horizontal="left" vertical="center" wrapText="1"/>
    </xf>
    <xf numFmtId="0" fontId="34" fillId="34" borderId="34" xfId="0" applyFont="1" applyFill="1" applyBorder="1" applyAlignment="1">
      <alignment horizontal="center" vertical="center" wrapText="1"/>
    </xf>
    <xf numFmtId="0" fontId="34" fillId="34" borderId="35" xfId="0" applyFont="1" applyFill="1" applyBorder="1" applyAlignment="1">
      <alignment horizontal="center" vertical="center" wrapText="1"/>
    </xf>
    <xf numFmtId="3" fontId="34" fillId="34" borderId="19" xfId="0" applyNumberFormat="1" applyFont="1" applyFill="1" applyBorder="1" applyAlignment="1">
      <alignment horizontal="right" vertical="center"/>
    </xf>
    <xf numFmtId="3" fontId="34" fillId="34" borderId="36" xfId="0" applyNumberFormat="1" applyFont="1" applyFill="1" applyBorder="1" applyAlignment="1">
      <alignment horizontal="right" vertical="center"/>
    </xf>
    <xf numFmtId="0" fontId="34" fillId="34" borderId="33" xfId="0" applyFont="1" applyFill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right" vertical="center"/>
    </xf>
    <xf numFmtId="3" fontId="3" fillId="0" borderId="69" xfId="0" applyNumberFormat="1" applyFont="1" applyBorder="1" applyAlignment="1">
      <alignment horizontal="right" vertical="center"/>
    </xf>
    <xf numFmtId="3" fontId="34" fillId="34" borderId="3" xfId="0" applyNumberFormat="1" applyFont="1" applyFill="1" applyBorder="1" applyAlignment="1">
      <alignment horizontal="right" vertical="center"/>
    </xf>
    <xf numFmtId="0" fontId="2" fillId="34" borderId="43" xfId="0" applyFont="1" applyFill="1" applyBorder="1" applyAlignment="1">
      <alignment horizontal="center" vertical="center"/>
    </xf>
    <xf numFmtId="16" fontId="2" fillId="34" borderId="44" xfId="0" quotePrefix="1" applyNumberFormat="1" applyFont="1" applyFill="1" applyBorder="1" applyAlignment="1">
      <alignment horizontal="center" vertical="center"/>
    </xf>
    <xf numFmtId="17" fontId="2" fillId="34" borderId="44" xfId="0" quotePrefix="1" applyNumberFormat="1" applyFont="1" applyFill="1" applyBorder="1" applyAlignment="1">
      <alignment horizontal="center" vertical="center"/>
    </xf>
    <xf numFmtId="0" fontId="2" fillId="34" borderId="44" xfId="0" applyFont="1" applyFill="1" applyBorder="1" applyAlignment="1">
      <alignment horizontal="center" vertical="center"/>
    </xf>
    <xf numFmtId="0" fontId="2" fillId="34" borderId="45" xfId="0" applyFont="1" applyFill="1" applyBorder="1" applyAlignment="1">
      <alignment horizontal="center" vertical="center"/>
    </xf>
    <xf numFmtId="0" fontId="33" fillId="0" borderId="0" xfId="0" applyFont="1" applyAlignment="1">
      <alignment vertical="center" wrapText="1"/>
    </xf>
    <xf numFmtId="0" fontId="2" fillId="34" borderId="37" xfId="0" applyFont="1" applyFill="1" applyBorder="1" applyAlignment="1">
      <alignment horizontal="left" vertical="center"/>
    </xf>
    <xf numFmtId="3" fontId="2" fillId="34" borderId="40" xfId="0" applyNumberFormat="1" applyFont="1" applyFill="1" applyBorder="1" applyAlignment="1">
      <alignment horizontal="right" vertical="center"/>
    </xf>
    <xf numFmtId="3" fontId="2" fillId="34" borderId="41" xfId="0" applyNumberFormat="1" applyFont="1" applyFill="1" applyBorder="1" applyAlignment="1">
      <alignment horizontal="right" vertical="center"/>
    </xf>
    <xf numFmtId="0" fontId="2" fillId="34" borderId="42" xfId="0" applyFont="1" applyFill="1" applyBorder="1" applyAlignment="1">
      <alignment horizontal="left" vertical="center"/>
    </xf>
    <xf numFmtId="166" fontId="2" fillId="34" borderId="44" xfId="37" applyNumberFormat="1" applyFont="1" applyFill="1" applyBorder="1" applyAlignment="1">
      <alignment horizontal="right" vertical="center"/>
    </xf>
    <xf numFmtId="166" fontId="2" fillId="34" borderId="45" xfId="37" applyNumberFormat="1" applyFont="1" applyFill="1" applyBorder="1" applyAlignment="1">
      <alignment horizontal="right" vertical="center"/>
    </xf>
    <xf numFmtId="0" fontId="33" fillId="0" borderId="0" xfId="0" applyFont="1" applyAlignment="1">
      <alignment wrapText="1"/>
    </xf>
    <xf numFmtId="0" fontId="2" fillId="34" borderId="43" xfId="0" applyFont="1" applyFill="1" applyBorder="1" applyAlignment="1">
      <alignment horizontal="center" vertical="center" wrapText="1"/>
    </xf>
    <xf numFmtId="0" fontId="35" fillId="34" borderId="45" xfId="0" applyFont="1" applyFill="1" applyBorder="1" applyAlignment="1">
      <alignment horizontal="center" vertical="center"/>
    </xf>
    <xf numFmtId="0" fontId="35" fillId="34" borderId="44" xfId="0" applyFont="1" applyFill="1" applyBorder="1" applyAlignment="1">
      <alignment horizontal="center" vertical="center"/>
    </xf>
    <xf numFmtId="0" fontId="35" fillId="34" borderId="42" xfId="0" applyFont="1" applyFill="1" applyBorder="1" applyAlignment="1">
      <alignment horizontal="center" vertical="center"/>
    </xf>
    <xf numFmtId="3" fontId="2" fillId="34" borderId="41" xfId="0" applyNumberFormat="1" applyFont="1" applyFill="1" applyBorder="1" applyAlignment="1">
      <alignment vertical="center"/>
    </xf>
    <xf numFmtId="3" fontId="2" fillId="34" borderId="40" xfId="0" applyNumberFormat="1" applyFont="1" applyFill="1" applyBorder="1" applyAlignment="1">
      <alignment vertical="center"/>
    </xf>
    <xf numFmtId="16" fontId="2" fillId="34" borderId="45" xfId="0" quotePrefix="1" applyNumberFormat="1" applyFont="1" applyFill="1" applyBorder="1" applyAlignment="1">
      <alignment horizontal="center" vertical="center" wrapText="1"/>
    </xf>
    <xf numFmtId="16" fontId="2" fillId="34" borderId="44" xfId="0" quotePrefix="1" applyNumberFormat="1" applyFont="1" applyFill="1" applyBorder="1" applyAlignment="1">
      <alignment horizontal="center" vertical="center" wrapText="1"/>
    </xf>
    <xf numFmtId="0" fontId="33" fillId="0" borderId="0" xfId="0" applyFont="1"/>
    <xf numFmtId="0" fontId="2" fillId="0" borderId="0" xfId="0" applyFont="1"/>
    <xf numFmtId="0" fontId="35" fillId="34" borderId="33" xfId="0" applyFont="1" applyFill="1" applyBorder="1" applyAlignment="1">
      <alignment vertical="center"/>
    </xf>
    <xf numFmtId="3" fontId="35" fillId="34" borderId="34" xfId="0" applyNumberFormat="1" applyFont="1" applyFill="1" applyBorder="1" applyAlignment="1">
      <alignment horizontal="right" vertical="center"/>
    </xf>
    <xf numFmtId="3" fontId="35" fillId="34" borderId="50" xfId="0" applyNumberFormat="1" applyFont="1" applyFill="1" applyBorder="1" applyAlignment="1">
      <alignment horizontal="right" vertical="center"/>
    </xf>
    <xf numFmtId="3" fontId="35" fillId="34" borderId="51" xfId="0" applyNumberFormat="1" applyFont="1" applyFill="1" applyBorder="1" applyAlignment="1">
      <alignment horizontal="right" vertical="center"/>
    </xf>
    <xf numFmtId="3" fontId="9" fillId="33" borderId="1" xfId="0" applyNumberFormat="1" applyFont="1" applyFill="1" applyBorder="1" applyAlignment="1">
      <alignment horizontal="right" vertical="center"/>
    </xf>
    <xf numFmtId="3" fontId="9" fillId="33" borderId="2" xfId="0" applyNumberFormat="1" applyFont="1" applyFill="1" applyBorder="1" applyAlignment="1">
      <alignment horizontal="right" vertical="center"/>
    </xf>
    <xf numFmtId="3" fontId="9" fillId="33" borderId="71" xfId="0" applyNumberFormat="1" applyFont="1" applyFill="1" applyBorder="1" applyAlignment="1">
      <alignment horizontal="right" vertical="center"/>
    </xf>
    <xf numFmtId="3" fontId="35" fillId="34" borderId="33" xfId="0" applyNumberFormat="1" applyFont="1" applyFill="1" applyBorder="1" applyAlignment="1">
      <alignment horizontal="right" vertical="center"/>
    </xf>
    <xf numFmtId="3" fontId="3" fillId="0" borderId="5" xfId="62" applyNumberFormat="1" applyFont="1" applyFill="1" applyBorder="1" applyAlignment="1">
      <alignment horizontal="left" vertical="center" wrapText="1"/>
    </xf>
    <xf numFmtId="3" fontId="3" fillId="0" borderId="72" xfId="0" applyNumberFormat="1" applyFont="1" applyFill="1" applyBorder="1" applyAlignment="1">
      <alignment vertical="center"/>
    </xf>
    <xf numFmtId="3" fontId="3" fillId="0" borderId="73" xfId="62" applyNumberFormat="1" applyFont="1" applyFill="1" applyBorder="1" applyAlignment="1">
      <alignment horizontal="left" vertical="center" wrapText="1"/>
    </xf>
    <xf numFmtId="0" fontId="34" fillId="34" borderId="50" xfId="0" applyFont="1" applyFill="1" applyBorder="1" applyAlignment="1">
      <alignment horizontal="center" vertical="center" wrapText="1"/>
    </xf>
    <xf numFmtId="3" fontId="34" fillId="34" borderId="74" xfId="0" applyNumberFormat="1" applyFont="1" applyFill="1" applyBorder="1" applyAlignment="1">
      <alignment horizontal="right" vertical="center"/>
    </xf>
    <xf numFmtId="0" fontId="34" fillId="34" borderId="3" xfId="0" applyFont="1" applyFill="1" applyBorder="1" applyAlignment="1">
      <alignment horizontal="left" vertical="center"/>
    </xf>
    <xf numFmtId="3" fontId="3" fillId="0" borderId="27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vertical="top"/>
    </xf>
    <xf numFmtId="3" fontId="2" fillId="34" borderId="37" xfId="62" applyNumberFormat="1" applyFont="1" applyFill="1" applyBorder="1" applyAlignment="1">
      <alignment horizontal="left" vertical="center" wrapText="1"/>
    </xf>
    <xf numFmtId="3" fontId="3" fillId="0" borderId="16" xfId="62" applyNumberFormat="1" applyFont="1" applyFill="1" applyBorder="1" applyAlignment="1">
      <alignment horizontal="left" vertical="center" wrapText="1"/>
    </xf>
    <xf numFmtId="3" fontId="30" fillId="0" borderId="27" xfId="0" applyNumberFormat="1" applyFont="1" applyBorder="1" applyAlignment="1">
      <alignment vertical="center"/>
    </xf>
    <xf numFmtId="3" fontId="3" fillId="0" borderId="5" xfId="0" applyNumberFormat="1" applyFont="1" applyFill="1" applyBorder="1" applyAlignment="1">
      <alignment vertical="center"/>
    </xf>
    <xf numFmtId="3" fontId="3" fillId="0" borderId="73" xfId="0" applyNumberFormat="1" applyFont="1" applyBorder="1" applyAlignment="1">
      <alignment vertical="center"/>
    </xf>
    <xf numFmtId="3" fontId="3" fillId="0" borderId="11" xfId="0" applyNumberFormat="1" applyFont="1" applyBorder="1" applyAlignment="1">
      <alignment vertical="center"/>
    </xf>
    <xf numFmtId="3" fontId="3" fillId="0" borderId="16" xfId="0" applyNumberFormat="1" applyFont="1" applyBorder="1" applyAlignment="1">
      <alignment vertical="center"/>
    </xf>
    <xf numFmtId="3" fontId="3" fillId="0" borderId="61" xfId="62" applyNumberFormat="1" applyFont="1" applyFill="1" applyBorder="1" applyAlignment="1">
      <alignment horizontal="left" vertical="center" wrapText="1"/>
    </xf>
    <xf numFmtId="3" fontId="3" fillId="0" borderId="76" xfId="0" applyNumberFormat="1" applyFont="1" applyBorder="1" applyAlignment="1">
      <alignment vertical="center"/>
    </xf>
    <xf numFmtId="3" fontId="3" fillId="0" borderId="77" xfId="0" applyNumberFormat="1" applyFont="1" applyBorder="1" applyAlignment="1">
      <alignment vertical="center"/>
    </xf>
    <xf numFmtId="3" fontId="2" fillId="34" borderId="39" xfId="0" applyNumberFormat="1" applyFont="1" applyFill="1" applyBorder="1" applyAlignment="1">
      <alignment vertical="center"/>
    </xf>
    <xf numFmtId="3" fontId="3" fillId="34" borderId="75" xfId="62" applyNumberFormat="1" applyFont="1" applyFill="1" applyBorder="1" applyAlignment="1">
      <alignment horizontal="left" vertical="center" wrapText="1"/>
    </xf>
    <xf numFmtId="3" fontId="3" fillId="34" borderId="70" xfId="0" applyNumberFormat="1" applyFont="1" applyFill="1" applyBorder="1" applyAlignment="1">
      <alignment vertical="center"/>
    </xf>
    <xf numFmtId="3" fontId="3" fillId="34" borderId="78" xfId="0" applyNumberFormat="1" applyFont="1" applyFill="1" applyBorder="1" applyAlignment="1">
      <alignment vertical="center"/>
    </xf>
    <xf numFmtId="3" fontId="3" fillId="34" borderId="60" xfId="0" applyNumberFormat="1" applyFont="1" applyFill="1" applyBorder="1" applyAlignment="1">
      <alignment vertical="center"/>
    </xf>
    <xf numFmtId="3" fontId="3" fillId="34" borderId="42" xfId="62" applyNumberFormat="1" applyFont="1" applyFill="1" applyBorder="1" applyAlignment="1">
      <alignment horizontal="left" vertical="center" wrapText="1"/>
    </xf>
    <xf numFmtId="3" fontId="3" fillId="34" borderId="45" xfId="0" applyNumberFormat="1" applyFont="1" applyFill="1" applyBorder="1" applyAlignment="1">
      <alignment vertical="center"/>
    </xf>
    <xf numFmtId="3" fontId="3" fillId="34" borderId="43" xfId="0" applyNumberFormat="1" applyFont="1" applyFill="1" applyBorder="1" applyAlignment="1">
      <alignment vertical="center"/>
    </xf>
    <xf numFmtId="3" fontId="3" fillId="34" borderId="44" xfId="0" applyNumberFormat="1" applyFont="1" applyFill="1" applyBorder="1" applyAlignment="1">
      <alignment vertical="center"/>
    </xf>
    <xf numFmtId="3" fontId="9" fillId="33" borderId="8" xfId="0" applyNumberFormat="1" applyFont="1" applyFill="1" applyBorder="1" applyAlignment="1">
      <alignment horizontal="right" vertical="center"/>
    </xf>
    <xf numFmtId="3" fontId="9" fillId="33" borderId="10" xfId="0" applyNumberFormat="1" applyFont="1" applyFill="1" applyBorder="1" applyAlignment="1">
      <alignment horizontal="right" vertical="center"/>
    </xf>
    <xf numFmtId="3" fontId="9" fillId="33" borderId="65" xfId="0" applyNumberFormat="1" applyFont="1" applyFill="1" applyBorder="1" applyAlignment="1">
      <alignment horizontal="right" vertical="center"/>
    </xf>
    <xf numFmtId="0" fontId="2" fillId="34" borderId="37" xfId="0" applyFont="1" applyFill="1" applyBorder="1" applyAlignment="1">
      <alignment horizontal="left" vertical="center"/>
    </xf>
    <xf numFmtId="0" fontId="2" fillId="34" borderId="42" xfId="0" applyFont="1" applyFill="1" applyBorder="1" applyAlignment="1">
      <alignment horizontal="left" vertical="center"/>
    </xf>
    <xf numFmtId="0" fontId="2" fillId="34" borderId="38" xfId="0" applyFont="1" applyFill="1" applyBorder="1" applyAlignment="1">
      <alignment horizontal="center" vertical="center"/>
    </xf>
    <xf numFmtId="0" fontId="2" fillId="34" borderId="26" xfId="0" applyFont="1" applyFill="1" applyBorder="1" applyAlignment="1">
      <alignment horizontal="center" vertical="center"/>
    </xf>
    <xf numFmtId="0" fontId="2" fillId="34" borderId="39" xfId="0" applyFont="1" applyFill="1" applyBorder="1" applyAlignment="1">
      <alignment horizontal="center" vertical="center"/>
    </xf>
    <xf numFmtId="0" fontId="2" fillId="34" borderId="40" xfId="0" applyFont="1" applyFill="1" applyBorder="1" applyAlignment="1">
      <alignment horizontal="center" vertical="center"/>
    </xf>
    <xf numFmtId="0" fontId="2" fillId="34" borderId="41" xfId="0" applyFont="1" applyFill="1" applyBorder="1" applyAlignment="1">
      <alignment horizontal="center" vertical="center"/>
    </xf>
    <xf numFmtId="165" fontId="3" fillId="0" borderId="29" xfId="62" applyNumberFormat="1" applyFont="1" applyFill="1" applyBorder="1" applyAlignment="1">
      <alignment vertical="top"/>
    </xf>
    <xf numFmtId="0" fontId="3" fillId="0" borderId="30" xfId="0" applyFont="1" applyBorder="1" applyAlignment="1">
      <alignment vertical="top"/>
    </xf>
    <xf numFmtId="0" fontId="3" fillId="0" borderId="32" xfId="0" applyFont="1" applyBorder="1" applyAlignment="1">
      <alignment vertical="top"/>
    </xf>
    <xf numFmtId="165" fontId="2" fillId="34" borderId="62" xfId="62" applyNumberFormat="1" applyFont="1" applyFill="1" applyBorder="1" applyAlignment="1">
      <alignment horizontal="center" vertical="center" wrapText="1"/>
    </xf>
    <xf numFmtId="165" fontId="2" fillId="34" borderId="63" xfId="62" applyNumberFormat="1" applyFont="1" applyFill="1" applyBorder="1" applyAlignment="1">
      <alignment horizontal="center" vertical="center" wrapText="1"/>
    </xf>
    <xf numFmtId="165" fontId="2" fillId="34" borderId="64" xfId="62" applyNumberFormat="1" applyFont="1" applyFill="1" applyBorder="1" applyAlignment="1">
      <alignment horizontal="center" vertical="center" wrapText="1"/>
    </xf>
    <xf numFmtId="165" fontId="3" fillId="0" borderId="12" xfId="62" applyNumberFormat="1" applyFont="1" applyFill="1" applyBorder="1" applyAlignment="1">
      <alignment horizontal="left" vertical="center"/>
    </xf>
    <xf numFmtId="165" fontId="3" fillId="0" borderId="13" xfId="62" applyNumberFormat="1" applyFont="1" applyFill="1" applyBorder="1" applyAlignment="1">
      <alignment horizontal="left" vertical="center"/>
    </xf>
    <xf numFmtId="165" fontId="3" fillId="0" borderId="3" xfId="62" applyNumberFormat="1" applyFont="1" applyFill="1" applyBorder="1" applyAlignment="1">
      <alignment horizontal="left" vertical="center"/>
    </xf>
    <xf numFmtId="165" fontId="3" fillId="0" borderId="12" xfId="62" applyNumberFormat="1" applyFont="1" applyFill="1" applyBorder="1" applyAlignment="1">
      <alignment horizontal="left" vertical="center" wrapText="1"/>
    </xf>
    <xf numFmtId="165" fontId="3" fillId="0" borderId="13" xfId="62" applyNumberFormat="1" applyFont="1" applyFill="1" applyBorder="1" applyAlignment="1">
      <alignment horizontal="left" vertical="center" wrapText="1"/>
    </xf>
    <xf numFmtId="165" fontId="3" fillId="0" borderId="3" xfId="62" applyNumberFormat="1" applyFont="1" applyFill="1" applyBorder="1" applyAlignment="1">
      <alignment horizontal="left" vertical="center" wrapText="1"/>
    </xf>
    <xf numFmtId="0" fontId="2" fillId="34" borderId="29" xfId="0" applyFont="1" applyFill="1" applyBorder="1" applyAlignment="1">
      <alignment vertical="center" wrapText="1"/>
    </xf>
    <xf numFmtId="0" fontId="2" fillId="34" borderId="31" xfId="0" applyFont="1" applyFill="1" applyBorder="1" applyAlignment="1">
      <alignment vertical="center" wrapText="1"/>
    </xf>
    <xf numFmtId="0" fontId="2" fillId="34" borderId="39" xfId="0" applyFont="1" applyFill="1" applyBorder="1" applyAlignment="1">
      <alignment horizontal="center" vertical="center" wrapText="1"/>
    </xf>
    <xf numFmtId="0" fontId="2" fillId="34" borderId="43" xfId="0" applyFont="1" applyFill="1" applyBorder="1" applyAlignment="1">
      <alignment horizontal="center" vertical="center" wrapText="1"/>
    </xf>
    <xf numFmtId="0" fontId="2" fillId="34" borderId="41" xfId="0" applyFont="1" applyFill="1" applyBorder="1" applyAlignment="1">
      <alignment horizontal="center" vertical="center" wrapText="1"/>
    </xf>
    <xf numFmtId="0" fontId="2" fillId="34" borderId="45" xfId="0" applyFont="1" applyFill="1" applyBorder="1" applyAlignment="1">
      <alignment horizontal="center" vertical="center" wrapText="1"/>
    </xf>
    <xf numFmtId="0" fontId="2" fillId="34" borderId="46" xfId="0" applyFont="1" applyFill="1" applyBorder="1" applyAlignment="1">
      <alignment horizontal="center" vertical="center" wrapText="1"/>
    </xf>
    <xf numFmtId="0" fontId="36" fillId="34" borderId="47" xfId="0" applyFont="1" applyFill="1" applyBorder="1" applyAlignment="1">
      <alignment horizontal="center" vertical="center" wrapText="1"/>
    </xf>
    <xf numFmtId="0" fontId="36" fillId="34" borderId="48" xfId="0" applyFont="1" applyFill="1" applyBorder="1" applyAlignment="1">
      <alignment horizontal="center" vertical="center" wrapText="1"/>
    </xf>
    <xf numFmtId="0" fontId="35" fillId="34" borderId="46" xfId="0" applyFont="1" applyFill="1" applyBorder="1" applyAlignment="1">
      <alignment vertical="center"/>
    </xf>
    <xf numFmtId="0" fontId="35" fillId="34" borderId="49" xfId="0" applyFont="1" applyFill="1" applyBorder="1" applyAlignment="1">
      <alignment vertical="center"/>
    </xf>
    <xf numFmtId="0" fontId="35" fillId="34" borderId="37" xfId="0" applyFont="1" applyFill="1" applyBorder="1" applyAlignment="1">
      <alignment horizontal="center" vertical="center"/>
    </xf>
    <xf numFmtId="0" fontId="35" fillId="34" borderId="40" xfId="0" applyFont="1" applyFill="1" applyBorder="1" applyAlignment="1">
      <alignment horizontal="center" vertical="center"/>
    </xf>
    <xf numFmtId="0" fontId="35" fillId="34" borderId="41" xfId="0" applyFont="1" applyFill="1" applyBorder="1" applyAlignment="1">
      <alignment horizontal="center" vertical="center"/>
    </xf>
    <xf numFmtId="0" fontId="35" fillId="34" borderId="48" xfId="0" applyFont="1" applyFill="1" applyBorder="1" applyAlignment="1">
      <alignment horizontal="center" vertical="center"/>
    </xf>
    <xf numFmtId="0" fontId="35" fillId="34" borderId="66" xfId="0" applyFont="1" applyFill="1" applyBorder="1" applyAlignment="1">
      <alignment horizontal="center" vertical="center"/>
    </xf>
  </cellXfs>
  <cellStyles count="86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Euro" xfId="31"/>
    <cellStyle name="Euro 2" xfId="32"/>
    <cellStyle name="Euro 3" xfId="33"/>
    <cellStyle name="Hipervínculo 2" xfId="34"/>
    <cellStyle name="Hipervínculo 3" xfId="35"/>
    <cellStyle name="Incorrecto" xfId="36" builtinId="27" customBuiltin="1"/>
    <cellStyle name="Millares" xfId="37" builtinId="3"/>
    <cellStyle name="Millares [0] 2" xfId="38"/>
    <cellStyle name="Millares [0] 3" xfId="39"/>
    <cellStyle name="Millares [0] 3 2" xfId="75"/>
    <cellStyle name="Millares [0] 4" xfId="40"/>
    <cellStyle name="Millares [0] 4 2" xfId="76"/>
    <cellStyle name="Millares 10" xfId="41"/>
    <cellStyle name="Millares 10 2" xfId="77"/>
    <cellStyle name="Millares 11" xfId="42"/>
    <cellStyle name="Millares 11 2" xfId="78"/>
    <cellStyle name="Millares 12" xfId="74"/>
    <cellStyle name="Millares 2" xfId="43"/>
    <cellStyle name="Millares 2 2" xfId="44"/>
    <cellStyle name="Millares 2 2 2" xfId="79"/>
    <cellStyle name="Millares 3" xfId="45"/>
    <cellStyle name="Millares 4" xfId="46"/>
    <cellStyle name="Millares 4 2" xfId="80"/>
    <cellStyle name="Millares 5" xfId="47"/>
    <cellStyle name="Millares 5 2" xfId="81"/>
    <cellStyle name="Millares 6" xfId="48"/>
    <cellStyle name="Millares 6 2" xfId="82"/>
    <cellStyle name="Millares 7" xfId="49"/>
    <cellStyle name="Millares 7 2" xfId="83"/>
    <cellStyle name="Millares 8" xfId="50"/>
    <cellStyle name="Millares 8 2" xfId="84"/>
    <cellStyle name="Millares 9" xfId="51"/>
    <cellStyle name="Millares 9 2" xfId="85"/>
    <cellStyle name="Neutral" xfId="52" builtinId="28" customBuiltin="1"/>
    <cellStyle name="Normal" xfId="0" builtinId="0"/>
    <cellStyle name="Normal 10" xfId="53"/>
    <cellStyle name="Normal 2" xfId="54"/>
    <cellStyle name="Normal 2 2" xfId="55"/>
    <cellStyle name="Normal 2 3" xfId="56"/>
    <cellStyle name="Normal 2 4" xfId="57"/>
    <cellStyle name="Normal 2 5" xfId="58"/>
    <cellStyle name="Normal 3" xfId="59"/>
    <cellStyle name="Normal 4" xfId="60"/>
    <cellStyle name="Normal 5" xfId="61"/>
    <cellStyle name="Normal 6" xfId="62"/>
    <cellStyle name="Normal 7" xfId="63"/>
    <cellStyle name="Notas 2" xfId="64"/>
    <cellStyle name="Porcentaje 2" xfId="65"/>
    <cellStyle name="Porcentaje 3" xfId="66"/>
    <cellStyle name="Salida" xfId="67" builtinId="21" customBuiltin="1"/>
    <cellStyle name="Texto de advertencia" xfId="68" builtinId="11" customBuiltin="1"/>
    <cellStyle name="Texto explicativo" xfId="69" builtinId="53" customBuiltin="1"/>
    <cellStyle name="Título" xfId="70" builtinId="15" customBuiltin="1"/>
    <cellStyle name="Título 2" xfId="71" builtinId="17" customBuiltin="1"/>
    <cellStyle name="Título 3" xfId="72" builtinId="18" customBuiltin="1"/>
    <cellStyle name="Total" xfId="73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showGridLines="0" tabSelected="1" zoomScaleNormal="100" workbookViewId="0">
      <selection activeCell="C17" sqref="C17"/>
    </sheetView>
  </sheetViews>
  <sheetFormatPr baseColWidth="10" defaultColWidth="15" defaultRowHeight="14.25" x14ac:dyDescent="0.2"/>
  <cols>
    <col min="1" max="1" width="22" style="5" customWidth="1"/>
    <col min="2" max="4" width="12" style="5" customWidth="1"/>
    <col min="5" max="5" width="11.5703125" style="5" customWidth="1"/>
    <col min="6" max="6" width="11.28515625" style="5" customWidth="1"/>
    <col min="7" max="10" width="9.42578125" style="5" customWidth="1"/>
    <col min="11" max="22" width="9.28515625" style="5" customWidth="1"/>
    <col min="23" max="16384" width="15" style="5"/>
  </cols>
  <sheetData>
    <row r="1" spans="1:6" s="3" customFormat="1" x14ac:dyDescent="0.2">
      <c r="A1" s="93" t="s">
        <v>8</v>
      </c>
      <c r="B1" s="62"/>
      <c r="C1" s="62"/>
      <c r="D1" s="62"/>
      <c r="E1" s="62"/>
      <c r="F1" s="2"/>
    </row>
    <row r="2" spans="1:6" s="3" customFormat="1" x14ac:dyDescent="0.2">
      <c r="A2" s="94" t="s">
        <v>9</v>
      </c>
      <c r="B2" s="2"/>
      <c r="C2" s="2"/>
      <c r="D2" s="2"/>
      <c r="E2" s="2"/>
      <c r="F2" s="2"/>
    </row>
    <row r="3" spans="1:6" s="3" customFormat="1" x14ac:dyDescent="0.2">
      <c r="A3" s="94" t="s">
        <v>54</v>
      </c>
      <c r="B3" s="2"/>
      <c r="C3" s="2"/>
      <c r="D3" s="2"/>
      <c r="E3" s="2"/>
      <c r="F3" s="2"/>
    </row>
    <row r="4" spans="1:6" s="6" customFormat="1" ht="15" thickBot="1" x14ac:dyDescent="0.25">
      <c r="A4" s="4"/>
      <c r="B4" s="5"/>
      <c r="C4" s="5"/>
      <c r="D4" s="5"/>
      <c r="E4" s="5"/>
      <c r="F4" s="5"/>
    </row>
    <row r="5" spans="1:6" s="8" customFormat="1" ht="18" customHeight="1" thickBot="1" x14ac:dyDescent="0.3">
      <c r="A5" s="63" t="s">
        <v>10</v>
      </c>
      <c r="B5" s="64" t="s">
        <v>12</v>
      </c>
      <c r="C5" s="106" t="s">
        <v>11</v>
      </c>
      <c r="D5" s="65" t="s">
        <v>57</v>
      </c>
      <c r="E5" s="68" t="s">
        <v>13</v>
      </c>
      <c r="F5" s="7"/>
    </row>
    <row r="6" spans="1:6" s="8" customFormat="1" ht="18" customHeight="1" x14ac:dyDescent="0.25">
      <c r="A6" s="32" t="s">
        <v>14</v>
      </c>
      <c r="B6" s="34">
        <v>62389</v>
      </c>
      <c r="C6" s="25">
        <v>72473</v>
      </c>
      <c r="D6" s="56">
        <v>5</v>
      </c>
      <c r="E6" s="110">
        <f>SUM(B6:D6)</f>
        <v>134867</v>
      </c>
      <c r="F6" s="14"/>
    </row>
    <row r="7" spans="1:6" s="8" customFormat="1" ht="18" customHeight="1" x14ac:dyDescent="0.25">
      <c r="A7" s="11" t="s">
        <v>15</v>
      </c>
      <c r="B7" s="35">
        <v>9319</v>
      </c>
      <c r="C7" s="28">
        <v>9972</v>
      </c>
      <c r="D7" s="57">
        <v>1</v>
      </c>
      <c r="E7" s="69">
        <f t="shared" ref="E7:E12" si="0">SUM(B7:D7)</f>
        <v>19292</v>
      </c>
      <c r="F7" s="14"/>
    </row>
    <row r="8" spans="1:6" s="8" customFormat="1" ht="18" customHeight="1" x14ac:dyDescent="0.25">
      <c r="A8" s="33" t="s">
        <v>16</v>
      </c>
      <c r="B8" s="35">
        <v>5202</v>
      </c>
      <c r="C8" s="28">
        <v>5008</v>
      </c>
      <c r="D8" s="57"/>
      <c r="E8" s="69">
        <f t="shared" si="0"/>
        <v>10210</v>
      </c>
      <c r="F8" s="14"/>
    </row>
    <row r="9" spans="1:6" s="8" customFormat="1" ht="18" customHeight="1" x14ac:dyDescent="0.25">
      <c r="A9" s="11" t="s">
        <v>17</v>
      </c>
      <c r="B9" s="35">
        <v>6271</v>
      </c>
      <c r="C9" s="28">
        <v>6070</v>
      </c>
      <c r="D9" s="57">
        <v>1</v>
      </c>
      <c r="E9" s="69">
        <f t="shared" si="0"/>
        <v>12342</v>
      </c>
      <c r="F9" s="14"/>
    </row>
    <row r="10" spans="1:6" s="8" customFormat="1" ht="18" customHeight="1" x14ac:dyDescent="0.25">
      <c r="A10" s="33" t="s">
        <v>18</v>
      </c>
      <c r="B10" s="35">
        <v>3776</v>
      </c>
      <c r="C10" s="28">
        <v>3539</v>
      </c>
      <c r="D10" s="57"/>
      <c r="E10" s="69">
        <f t="shared" si="0"/>
        <v>7315</v>
      </c>
      <c r="F10" s="14"/>
    </row>
    <row r="11" spans="1:6" s="8" customFormat="1" ht="18" customHeight="1" x14ac:dyDescent="0.25">
      <c r="A11" s="11" t="s">
        <v>19</v>
      </c>
      <c r="B11" s="35">
        <v>4319</v>
      </c>
      <c r="C11" s="28">
        <v>4424</v>
      </c>
      <c r="D11" s="57"/>
      <c r="E11" s="69">
        <f t="shared" si="0"/>
        <v>8743</v>
      </c>
      <c r="F11" s="14"/>
    </row>
    <row r="12" spans="1:6" s="8" customFormat="1" ht="18" customHeight="1" thickBot="1" x14ac:dyDescent="0.3">
      <c r="A12" s="12" t="s">
        <v>20</v>
      </c>
      <c r="B12" s="36">
        <v>4032</v>
      </c>
      <c r="C12" s="109">
        <v>3697</v>
      </c>
      <c r="D12" s="58"/>
      <c r="E12" s="70">
        <f t="shared" si="0"/>
        <v>7729</v>
      </c>
      <c r="F12" s="14"/>
    </row>
    <row r="13" spans="1:6" s="8" customFormat="1" ht="18" customHeight="1" thickBot="1" x14ac:dyDescent="0.3">
      <c r="A13" s="108" t="s">
        <v>43</v>
      </c>
      <c r="B13" s="66">
        <f>SUM(B6:B12)</f>
        <v>95308</v>
      </c>
      <c r="C13" s="107">
        <f>SUM(C6:C12)</f>
        <v>105183</v>
      </c>
      <c r="D13" s="67">
        <f>SUM(D6:D12)</f>
        <v>7</v>
      </c>
      <c r="E13" s="71">
        <f>SUM(E6:E12)</f>
        <v>200498</v>
      </c>
      <c r="F13" s="13"/>
    </row>
    <row r="14" spans="1:6" s="20" customFormat="1" ht="15" customHeight="1" x14ac:dyDescent="0.15">
      <c r="A14" s="18" t="s">
        <v>56</v>
      </c>
      <c r="B14" s="19"/>
      <c r="C14" s="19"/>
      <c r="D14" s="19"/>
      <c r="E14" s="19"/>
      <c r="F14" s="19"/>
    </row>
    <row r="15" spans="1:6" s="6" customFormat="1" x14ac:dyDescent="0.2">
      <c r="A15" s="9"/>
      <c r="B15" s="5"/>
      <c r="C15" s="5"/>
      <c r="D15" s="5"/>
      <c r="E15" s="5"/>
      <c r="F15" s="5"/>
    </row>
  </sheetData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showGridLines="0" zoomScaleNormal="100" workbookViewId="0">
      <selection activeCell="G21" sqref="G21"/>
    </sheetView>
  </sheetViews>
  <sheetFormatPr baseColWidth="10" defaultColWidth="15" defaultRowHeight="14.25" x14ac:dyDescent="0.2"/>
  <cols>
    <col min="1" max="1" width="19.28515625" style="5" customWidth="1"/>
    <col min="2" max="2" width="12.85546875" style="5" customWidth="1"/>
    <col min="3" max="10" width="11.5703125" style="5" customWidth="1"/>
    <col min="11" max="19" width="6.140625" style="5" customWidth="1"/>
    <col min="20" max="20" width="9.42578125" style="5" customWidth="1"/>
    <col min="21" max="32" width="9.28515625" style="5" customWidth="1"/>
    <col min="33" max="16384" width="15" style="5"/>
  </cols>
  <sheetData>
    <row r="1" spans="1:13" s="3" customFormat="1" x14ac:dyDescent="0.2">
      <c r="A1" s="93" t="s">
        <v>8</v>
      </c>
      <c r="B1" s="77"/>
      <c r="C1" s="77"/>
      <c r="D1" s="77"/>
      <c r="E1" s="77"/>
      <c r="F1" s="77"/>
      <c r="G1" s="77"/>
      <c r="H1" s="77"/>
      <c r="I1" s="77"/>
      <c r="J1" s="77"/>
    </row>
    <row r="2" spans="1:13" s="3" customFormat="1" x14ac:dyDescent="0.2">
      <c r="A2" s="94" t="s">
        <v>9</v>
      </c>
      <c r="B2" s="2"/>
      <c r="C2" s="2"/>
      <c r="D2" s="2"/>
      <c r="E2" s="2"/>
      <c r="F2" s="2"/>
    </row>
    <row r="3" spans="1:13" s="3" customFormat="1" x14ac:dyDescent="0.2">
      <c r="A3" s="94" t="s">
        <v>54</v>
      </c>
      <c r="B3" s="2"/>
      <c r="C3" s="2"/>
      <c r="D3" s="2"/>
      <c r="E3" s="2"/>
      <c r="F3" s="2"/>
    </row>
    <row r="4" spans="1:13" s="3" customFormat="1" ht="15" thickBot="1" x14ac:dyDescent="0.25">
      <c r="B4" s="2"/>
      <c r="C4" s="2"/>
      <c r="D4" s="2"/>
      <c r="E4" s="2"/>
      <c r="F4" s="2"/>
      <c r="L4" s="2"/>
      <c r="M4" s="2"/>
    </row>
    <row r="5" spans="1:13" s="21" customFormat="1" ht="18" customHeight="1" x14ac:dyDescent="0.2">
      <c r="A5" s="134" t="s">
        <v>37</v>
      </c>
      <c r="B5" s="136" t="s">
        <v>44</v>
      </c>
      <c r="C5" s="138" t="s">
        <v>45</v>
      </c>
      <c r="D5" s="139"/>
      <c r="E5" s="139"/>
      <c r="F5" s="139"/>
      <c r="G5" s="139"/>
      <c r="H5" s="139"/>
      <c r="I5" s="139"/>
      <c r="J5" s="140"/>
      <c r="L5" s="22"/>
      <c r="M5" s="22"/>
    </row>
    <row r="6" spans="1:13" s="21" customFormat="1" ht="18" customHeight="1" thickBot="1" x14ac:dyDescent="0.25">
      <c r="A6" s="135"/>
      <c r="B6" s="137"/>
      <c r="C6" s="72" t="s">
        <v>46</v>
      </c>
      <c r="D6" s="73" t="s">
        <v>22</v>
      </c>
      <c r="E6" s="74" t="s">
        <v>47</v>
      </c>
      <c r="F6" s="75" t="s">
        <v>48</v>
      </c>
      <c r="G6" s="75" t="s">
        <v>49</v>
      </c>
      <c r="H6" s="75" t="s">
        <v>50</v>
      </c>
      <c r="I6" s="75" t="s">
        <v>51</v>
      </c>
      <c r="J6" s="76" t="s">
        <v>42</v>
      </c>
      <c r="L6" s="22"/>
      <c r="M6" s="22"/>
    </row>
    <row r="7" spans="1:13" s="21" customFormat="1" ht="18" customHeight="1" x14ac:dyDescent="0.2">
      <c r="A7" s="23" t="s">
        <v>14</v>
      </c>
      <c r="B7" s="24">
        <f t="shared" ref="B7:B13" si="0">SUM(C7:J7)</f>
        <v>134867</v>
      </c>
      <c r="C7" s="35">
        <v>7543</v>
      </c>
      <c r="D7" s="28">
        <v>9315</v>
      </c>
      <c r="E7" s="28">
        <v>18663</v>
      </c>
      <c r="F7" s="28">
        <v>47418</v>
      </c>
      <c r="G7" s="28">
        <v>33277</v>
      </c>
      <c r="H7" s="28">
        <v>13920</v>
      </c>
      <c r="I7" s="28">
        <v>4716</v>
      </c>
      <c r="J7" s="27">
        <v>15</v>
      </c>
      <c r="L7" s="22"/>
      <c r="M7" s="22"/>
    </row>
    <row r="8" spans="1:13" s="21" customFormat="1" ht="18" customHeight="1" x14ac:dyDescent="0.2">
      <c r="A8" s="26" t="s">
        <v>15</v>
      </c>
      <c r="B8" s="27">
        <f t="shared" si="0"/>
        <v>19292</v>
      </c>
      <c r="C8" s="35">
        <v>1003</v>
      </c>
      <c r="D8" s="28">
        <v>1249</v>
      </c>
      <c r="E8" s="28">
        <v>2728</v>
      </c>
      <c r="F8" s="28">
        <v>6259</v>
      </c>
      <c r="G8" s="28">
        <v>4963</v>
      </c>
      <c r="H8" s="28">
        <v>2311</v>
      </c>
      <c r="I8" s="28">
        <v>775</v>
      </c>
      <c r="J8" s="27">
        <v>4</v>
      </c>
      <c r="L8" s="22"/>
      <c r="M8" s="22"/>
    </row>
    <row r="9" spans="1:13" s="21" customFormat="1" ht="18" customHeight="1" x14ac:dyDescent="0.2">
      <c r="A9" s="29" t="s">
        <v>16</v>
      </c>
      <c r="B9" s="27">
        <f t="shared" si="0"/>
        <v>10210</v>
      </c>
      <c r="C9" s="35">
        <v>457</v>
      </c>
      <c r="D9" s="28">
        <v>682</v>
      </c>
      <c r="E9" s="28">
        <v>1371</v>
      </c>
      <c r="F9" s="28">
        <v>3436</v>
      </c>
      <c r="G9" s="28">
        <v>2744</v>
      </c>
      <c r="H9" s="28">
        <v>1169</v>
      </c>
      <c r="I9" s="28">
        <v>350</v>
      </c>
      <c r="J9" s="27">
        <v>1</v>
      </c>
      <c r="L9" s="22"/>
      <c r="M9" s="22"/>
    </row>
    <row r="10" spans="1:13" s="21" customFormat="1" ht="18" customHeight="1" x14ac:dyDescent="0.2">
      <c r="A10" s="26" t="s">
        <v>17</v>
      </c>
      <c r="B10" s="27">
        <f t="shared" si="0"/>
        <v>12342</v>
      </c>
      <c r="C10" s="35">
        <v>599</v>
      </c>
      <c r="D10" s="28">
        <v>793</v>
      </c>
      <c r="E10" s="28">
        <v>1660</v>
      </c>
      <c r="F10" s="28">
        <v>4114</v>
      </c>
      <c r="G10" s="28">
        <v>3254</v>
      </c>
      <c r="H10" s="28">
        <v>1438</v>
      </c>
      <c r="I10" s="28">
        <v>482</v>
      </c>
      <c r="J10" s="27">
        <v>2</v>
      </c>
      <c r="L10" s="22"/>
      <c r="M10" s="22"/>
    </row>
    <row r="11" spans="1:13" s="21" customFormat="1" ht="18" customHeight="1" x14ac:dyDescent="0.2">
      <c r="A11" s="29" t="s">
        <v>18</v>
      </c>
      <c r="B11" s="27">
        <f t="shared" si="0"/>
        <v>7315</v>
      </c>
      <c r="C11" s="35">
        <v>339</v>
      </c>
      <c r="D11" s="28">
        <v>443</v>
      </c>
      <c r="E11" s="28">
        <v>1058</v>
      </c>
      <c r="F11" s="28">
        <v>2375</v>
      </c>
      <c r="G11" s="28">
        <v>2082</v>
      </c>
      <c r="H11" s="28">
        <v>783</v>
      </c>
      <c r="I11" s="28">
        <v>235</v>
      </c>
      <c r="J11" s="27">
        <v>0</v>
      </c>
      <c r="L11" s="22"/>
      <c r="M11" s="22"/>
    </row>
    <row r="12" spans="1:13" s="21" customFormat="1" ht="18" customHeight="1" x14ac:dyDescent="0.2">
      <c r="A12" s="26" t="s">
        <v>19</v>
      </c>
      <c r="B12" s="27">
        <f t="shared" si="0"/>
        <v>8743</v>
      </c>
      <c r="C12" s="35">
        <v>345</v>
      </c>
      <c r="D12" s="28">
        <v>578</v>
      </c>
      <c r="E12" s="28">
        <v>1177</v>
      </c>
      <c r="F12" s="28">
        <v>2751</v>
      </c>
      <c r="G12" s="28">
        <v>2344</v>
      </c>
      <c r="H12" s="28">
        <v>1171</v>
      </c>
      <c r="I12" s="28">
        <v>375</v>
      </c>
      <c r="J12" s="27">
        <v>2</v>
      </c>
      <c r="L12" s="22"/>
      <c r="M12" s="22"/>
    </row>
    <row r="13" spans="1:13" s="21" customFormat="1" ht="18" customHeight="1" thickBot="1" x14ac:dyDescent="0.25">
      <c r="A13" s="29" t="s">
        <v>52</v>
      </c>
      <c r="B13" s="52">
        <f t="shared" si="0"/>
        <v>7729</v>
      </c>
      <c r="C13" s="35">
        <v>276</v>
      </c>
      <c r="D13" s="28">
        <v>452</v>
      </c>
      <c r="E13" s="28">
        <v>1126</v>
      </c>
      <c r="F13" s="28">
        <v>2477</v>
      </c>
      <c r="G13" s="28">
        <v>2095</v>
      </c>
      <c r="H13" s="28">
        <v>981</v>
      </c>
      <c r="I13" s="28">
        <v>318</v>
      </c>
      <c r="J13" s="27">
        <v>4</v>
      </c>
      <c r="L13" s="22"/>
      <c r="M13" s="22"/>
    </row>
    <row r="14" spans="1:13" s="21" customFormat="1" ht="18" customHeight="1" x14ac:dyDescent="0.2">
      <c r="A14" s="78" t="s">
        <v>43</v>
      </c>
      <c r="B14" s="79">
        <f>SUM(B7:B13)</f>
        <v>200498</v>
      </c>
      <c r="C14" s="79">
        <f>SUM(C7:C13)</f>
        <v>10562</v>
      </c>
      <c r="D14" s="79">
        <f>SUM(D7:D13)</f>
        <v>13512</v>
      </c>
      <c r="E14" s="79">
        <f t="shared" ref="E14:J14" si="1">SUM(E7:E13)</f>
        <v>27783</v>
      </c>
      <c r="F14" s="79">
        <f t="shared" si="1"/>
        <v>68830</v>
      </c>
      <c r="G14" s="79">
        <f t="shared" si="1"/>
        <v>50759</v>
      </c>
      <c r="H14" s="79">
        <f t="shared" si="1"/>
        <v>21773</v>
      </c>
      <c r="I14" s="79">
        <f t="shared" si="1"/>
        <v>7251</v>
      </c>
      <c r="J14" s="80">
        <f t="shared" si="1"/>
        <v>28</v>
      </c>
      <c r="L14" s="22"/>
      <c r="M14" s="22"/>
    </row>
    <row r="15" spans="1:13" s="21" customFormat="1" ht="18" customHeight="1" thickBot="1" x14ac:dyDescent="0.25">
      <c r="A15" s="81" t="s">
        <v>53</v>
      </c>
      <c r="B15" s="82">
        <f>SUM(C15:J15)</f>
        <v>100</v>
      </c>
      <c r="C15" s="82">
        <f>+C14/$B$14*100</f>
        <v>5.2678829714012112</v>
      </c>
      <c r="D15" s="82">
        <f t="shared" ref="D15:J15" si="2">+D14/$B$14*100</f>
        <v>6.7392193438338532</v>
      </c>
      <c r="E15" s="82">
        <f t="shared" si="2"/>
        <v>13.856996079761394</v>
      </c>
      <c r="F15" s="82">
        <f t="shared" si="2"/>
        <v>34.329519496453834</v>
      </c>
      <c r="G15" s="82">
        <f t="shared" si="2"/>
        <v>25.316462009596108</v>
      </c>
      <c r="H15" s="82">
        <f t="shared" si="2"/>
        <v>10.859459944737605</v>
      </c>
      <c r="I15" s="82">
        <f t="shared" si="2"/>
        <v>3.616494927630201</v>
      </c>
      <c r="J15" s="83">
        <f t="shared" si="2"/>
        <v>1.3965226585801354E-2</v>
      </c>
      <c r="L15" s="22"/>
      <c r="M15" s="22"/>
    </row>
    <row r="16" spans="1:13" s="31" customFormat="1" ht="18" customHeight="1" x14ac:dyDescent="0.2">
      <c r="A16" s="55" t="s">
        <v>56</v>
      </c>
      <c r="B16" s="30"/>
      <c r="C16" s="30"/>
      <c r="D16" s="30"/>
      <c r="E16" s="30"/>
      <c r="F16" s="30"/>
      <c r="G16" s="30"/>
      <c r="H16" s="30"/>
      <c r="I16" s="30"/>
      <c r="J16" s="30"/>
      <c r="L16" s="30"/>
      <c r="M16" s="30"/>
    </row>
  </sheetData>
  <mergeCells count="3">
    <mergeCell ref="A5:A6"/>
    <mergeCell ref="B5:B6"/>
    <mergeCell ref="C5:J5"/>
  </mergeCells>
  <pageMargins left="0.70866141732283472" right="0.70866141732283472" top="0.74803149606299213" bottom="0.74803149606299213" header="0.31496062992125984" footer="0.31496062992125984"/>
  <pageSetup scale="75" orientation="landscape" r:id="rId1"/>
  <ignoredErrors>
    <ignoredError sqref="E6" twoDigitTextYear="1"/>
    <ignoredError sqref="B1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2"/>
  <sheetViews>
    <sheetView showGridLines="0" topLeftCell="A7" zoomScale="80" zoomScaleNormal="80" workbookViewId="0">
      <selection activeCell="D47" sqref="D47"/>
    </sheetView>
  </sheetViews>
  <sheetFormatPr baseColWidth="10" defaultRowHeight="15" x14ac:dyDescent="0.25"/>
  <cols>
    <col min="1" max="1" width="14.42578125" customWidth="1"/>
    <col min="2" max="2" width="13.7109375" customWidth="1"/>
    <col min="3" max="3" width="11" customWidth="1"/>
    <col min="4" max="19" width="9.28515625" customWidth="1"/>
    <col min="20" max="20" width="10.28515625" customWidth="1"/>
  </cols>
  <sheetData>
    <row r="1" spans="1:21" x14ac:dyDescent="0.25">
      <c r="A1" s="93" t="s">
        <v>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</row>
    <row r="2" spans="1:21" x14ac:dyDescent="0.25">
      <c r="A2" s="94" t="s">
        <v>9</v>
      </c>
    </row>
    <row r="3" spans="1:21" x14ac:dyDescent="0.25">
      <c r="A3" s="94" t="s">
        <v>54</v>
      </c>
    </row>
    <row r="4" spans="1:21" ht="15.75" thickBot="1" x14ac:dyDescent="0.3">
      <c r="K4" s="54"/>
    </row>
    <row r="5" spans="1:21" s="15" customFormat="1" ht="17.25" customHeight="1" x14ac:dyDescent="0.2">
      <c r="A5" s="153" t="s">
        <v>37</v>
      </c>
      <c r="B5" s="155" t="s">
        <v>38</v>
      </c>
      <c r="C5" s="157" t="s">
        <v>13</v>
      </c>
      <c r="D5" s="159" t="s">
        <v>39</v>
      </c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1"/>
    </row>
    <row r="6" spans="1:21" s="15" customFormat="1" ht="17.25" customHeight="1" thickBot="1" x14ac:dyDescent="0.25">
      <c r="A6" s="154"/>
      <c r="B6" s="156"/>
      <c r="C6" s="158"/>
      <c r="D6" s="85" t="s">
        <v>21</v>
      </c>
      <c r="E6" s="92" t="s">
        <v>40</v>
      </c>
      <c r="F6" s="92" t="s">
        <v>23</v>
      </c>
      <c r="G6" s="92" t="s">
        <v>24</v>
      </c>
      <c r="H6" s="92" t="s">
        <v>25</v>
      </c>
      <c r="I6" s="92" t="s">
        <v>26</v>
      </c>
      <c r="J6" s="92" t="s">
        <v>27</v>
      </c>
      <c r="K6" s="92" t="s">
        <v>28</v>
      </c>
      <c r="L6" s="92" t="s">
        <v>29</v>
      </c>
      <c r="M6" s="92" t="s">
        <v>30</v>
      </c>
      <c r="N6" s="92" t="s">
        <v>31</v>
      </c>
      <c r="O6" s="92" t="s">
        <v>32</v>
      </c>
      <c r="P6" s="92" t="s">
        <v>33</v>
      </c>
      <c r="Q6" s="92" t="s">
        <v>34</v>
      </c>
      <c r="R6" s="92" t="s">
        <v>35</v>
      </c>
      <c r="S6" s="92" t="s">
        <v>36</v>
      </c>
      <c r="T6" s="92" t="s">
        <v>41</v>
      </c>
      <c r="U6" s="91" t="s">
        <v>42</v>
      </c>
    </row>
    <row r="7" spans="1:21" s="15" customFormat="1" ht="15" customHeight="1" x14ac:dyDescent="0.2">
      <c r="A7" s="141" t="s">
        <v>14</v>
      </c>
      <c r="B7" s="103" t="s">
        <v>13</v>
      </c>
      <c r="C7" s="60">
        <f>SUM(D7:U7)</f>
        <v>134867</v>
      </c>
      <c r="D7" s="115">
        <v>7543</v>
      </c>
      <c r="E7" s="61">
        <v>9315</v>
      </c>
      <c r="F7" s="61">
        <v>9227</v>
      </c>
      <c r="G7" s="61">
        <v>9436</v>
      </c>
      <c r="H7" s="61">
        <v>10612</v>
      </c>
      <c r="I7" s="61">
        <v>10510</v>
      </c>
      <c r="J7" s="61">
        <v>9121</v>
      </c>
      <c r="K7" s="61">
        <v>8683</v>
      </c>
      <c r="L7" s="61">
        <v>8492</v>
      </c>
      <c r="M7" s="61">
        <v>8857</v>
      </c>
      <c r="N7" s="61">
        <v>9150</v>
      </c>
      <c r="O7" s="61">
        <v>8387</v>
      </c>
      <c r="P7" s="61">
        <v>6883</v>
      </c>
      <c r="Q7" s="61">
        <v>5667</v>
      </c>
      <c r="R7" s="61">
        <v>4775</v>
      </c>
      <c r="S7" s="61">
        <v>3478</v>
      </c>
      <c r="T7" s="61">
        <v>4716</v>
      </c>
      <c r="U7" s="104">
        <v>15</v>
      </c>
    </row>
    <row r="8" spans="1:21" s="15" customFormat="1" ht="15" customHeight="1" x14ac:dyDescent="0.2">
      <c r="A8" s="142"/>
      <c r="B8" s="105" t="s">
        <v>12</v>
      </c>
      <c r="C8" s="41">
        <f t="shared" ref="C8:C32" si="0">SUM(D8:U8)</f>
        <v>62389</v>
      </c>
      <c r="D8" s="116">
        <v>3898</v>
      </c>
      <c r="E8" s="43">
        <v>4676</v>
      </c>
      <c r="F8" s="43">
        <v>4720</v>
      </c>
      <c r="G8" s="43">
        <v>4689</v>
      </c>
      <c r="H8" s="43">
        <v>5164</v>
      </c>
      <c r="I8" s="43">
        <v>4882</v>
      </c>
      <c r="J8" s="43">
        <v>4122</v>
      </c>
      <c r="K8" s="43">
        <v>3836</v>
      </c>
      <c r="L8" s="43">
        <v>3731</v>
      </c>
      <c r="M8" s="43">
        <v>3960</v>
      </c>
      <c r="N8" s="43">
        <v>4134</v>
      </c>
      <c r="O8" s="43">
        <v>3915</v>
      </c>
      <c r="P8" s="43">
        <v>3024</v>
      </c>
      <c r="Q8" s="43">
        <v>2509</v>
      </c>
      <c r="R8" s="43">
        <v>2003</v>
      </c>
      <c r="S8" s="43">
        <v>1461</v>
      </c>
      <c r="T8" s="43">
        <v>1657</v>
      </c>
      <c r="U8" s="44">
        <v>8</v>
      </c>
    </row>
    <row r="9" spans="1:21" s="15" customFormat="1" ht="15" customHeight="1" x14ac:dyDescent="0.2">
      <c r="A9" s="143"/>
      <c r="B9" s="39" t="s">
        <v>11</v>
      </c>
      <c r="C9" s="41">
        <f t="shared" si="0"/>
        <v>72473</v>
      </c>
      <c r="D9" s="117">
        <v>3645</v>
      </c>
      <c r="E9" s="45">
        <v>4639</v>
      </c>
      <c r="F9" s="51">
        <v>4507</v>
      </c>
      <c r="G9" s="51">
        <v>4747</v>
      </c>
      <c r="H9" s="51">
        <v>5448</v>
      </c>
      <c r="I9" s="51">
        <v>5627</v>
      </c>
      <c r="J9" s="51">
        <v>4999</v>
      </c>
      <c r="K9" s="51">
        <v>4847</v>
      </c>
      <c r="L9" s="51">
        <v>4761</v>
      </c>
      <c r="M9" s="51">
        <v>4897</v>
      </c>
      <c r="N9" s="51">
        <v>5016</v>
      </c>
      <c r="O9" s="51">
        <v>4472</v>
      </c>
      <c r="P9" s="51">
        <v>3859</v>
      </c>
      <c r="Q9" s="51">
        <v>3158</v>
      </c>
      <c r="R9" s="51">
        <v>2772</v>
      </c>
      <c r="S9" s="51">
        <v>2017</v>
      </c>
      <c r="T9" s="45">
        <v>3059</v>
      </c>
      <c r="U9" s="46">
        <v>3</v>
      </c>
    </row>
    <row r="10" spans="1:21" s="15" customFormat="1" ht="15" customHeight="1" thickBot="1" x14ac:dyDescent="0.25">
      <c r="A10" s="111"/>
      <c r="B10" s="105" t="s">
        <v>57</v>
      </c>
      <c r="C10" s="41">
        <f t="shared" ref="C10" si="1">SUM(D10:U10)</f>
        <v>5</v>
      </c>
      <c r="D10" s="118">
        <v>0</v>
      </c>
      <c r="E10" s="49">
        <v>0</v>
      </c>
      <c r="F10" s="114">
        <v>0</v>
      </c>
      <c r="G10" s="114">
        <v>0</v>
      </c>
      <c r="H10" s="114">
        <v>0</v>
      </c>
      <c r="I10" s="114">
        <v>1</v>
      </c>
      <c r="J10" s="114">
        <v>0</v>
      </c>
      <c r="K10" s="114">
        <v>0</v>
      </c>
      <c r="L10" s="114">
        <v>0</v>
      </c>
      <c r="M10" s="114">
        <v>0</v>
      </c>
      <c r="N10" s="114">
        <v>0</v>
      </c>
      <c r="O10" s="114">
        <v>0</v>
      </c>
      <c r="P10" s="114">
        <v>0</v>
      </c>
      <c r="Q10" s="114">
        <v>0</v>
      </c>
      <c r="R10" s="114">
        <v>0</v>
      </c>
      <c r="S10" s="114">
        <v>0</v>
      </c>
      <c r="T10" s="49">
        <v>0</v>
      </c>
      <c r="U10" s="50">
        <v>4</v>
      </c>
    </row>
    <row r="11" spans="1:21" s="15" customFormat="1" ht="15" customHeight="1" x14ac:dyDescent="0.2">
      <c r="A11" s="147" t="s">
        <v>15</v>
      </c>
      <c r="B11" s="37" t="s">
        <v>13</v>
      </c>
      <c r="C11" s="40">
        <f>SUM(D11:U11)</f>
        <v>19292</v>
      </c>
      <c r="D11" s="115">
        <v>1003</v>
      </c>
      <c r="E11" s="61">
        <v>1249</v>
      </c>
      <c r="F11" s="61">
        <v>1343</v>
      </c>
      <c r="G11" s="61">
        <v>1385</v>
      </c>
      <c r="H11" s="61">
        <v>1472</v>
      </c>
      <c r="I11" s="61">
        <v>1453</v>
      </c>
      <c r="J11" s="61">
        <v>1170</v>
      </c>
      <c r="K11" s="61">
        <v>1068</v>
      </c>
      <c r="L11" s="61">
        <v>1096</v>
      </c>
      <c r="M11" s="61">
        <v>1210</v>
      </c>
      <c r="N11" s="61">
        <v>1402</v>
      </c>
      <c r="O11" s="61">
        <v>1266</v>
      </c>
      <c r="P11" s="61">
        <v>1085</v>
      </c>
      <c r="Q11" s="61">
        <v>927</v>
      </c>
      <c r="R11" s="61">
        <v>807</v>
      </c>
      <c r="S11" s="61">
        <v>577</v>
      </c>
      <c r="T11" s="61">
        <v>775</v>
      </c>
      <c r="U11" s="104">
        <v>4</v>
      </c>
    </row>
    <row r="12" spans="1:21" s="15" customFormat="1" ht="15" customHeight="1" x14ac:dyDescent="0.2">
      <c r="A12" s="148"/>
      <c r="B12" s="38" t="s">
        <v>12</v>
      </c>
      <c r="C12" s="41">
        <f t="shared" si="0"/>
        <v>9319</v>
      </c>
      <c r="D12" s="116">
        <v>495</v>
      </c>
      <c r="E12" s="42">
        <v>673</v>
      </c>
      <c r="F12" s="42">
        <v>657</v>
      </c>
      <c r="G12" s="42">
        <v>719</v>
      </c>
      <c r="H12" s="42">
        <v>733</v>
      </c>
      <c r="I12" s="42">
        <v>702</v>
      </c>
      <c r="J12" s="42">
        <v>522</v>
      </c>
      <c r="K12" s="42">
        <v>491</v>
      </c>
      <c r="L12" s="42">
        <v>495</v>
      </c>
      <c r="M12" s="42">
        <v>579</v>
      </c>
      <c r="N12" s="42">
        <v>662</v>
      </c>
      <c r="O12" s="42">
        <v>633</v>
      </c>
      <c r="P12" s="42">
        <v>532</v>
      </c>
      <c r="Q12" s="42">
        <v>439</v>
      </c>
      <c r="R12" s="42">
        <v>386</v>
      </c>
      <c r="S12" s="42">
        <v>272</v>
      </c>
      <c r="T12" s="42">
        <v>327</v>
      </c>
      <c r="U12" s="120">
        <v>2</v>
      </c>
    </row>
    <row r="13" spans="1:21" s="15" customFormat="1" ht="15" customHeight="1" x14ac:dyDescent="0.2">
      <c r="A13" s="148"/>
      <c r="B13" s="39" t="s">
        <v>11</v>
      </c>
      <c r="C13" s="41">
        <f t="shared" ref="C13:C14" si="2">SUM(D13:U13)</f>
        <v>9972</v>
      </c>
      <c r="D13" s="116">
        <v>508</v>
      </c>
      <c r="E13" s="42">
        <v>576</v>
      </c>
      <c r="F13" s="42">
        <v>686</v>
      </c>
      <c r="G13" s="42">
        <v>666</v>
      </c>
      <c r="H13" s="42">
        <v>739</v>
      </c>
      <c r="I13" s="42">
        <v>751</v>
      </c>
      <c r="J13" s="42">
        <v>648</v>
      </c>
      <c r="K13" s="42">
        <v>577</v>
      </c>
      <c r="L13" s="42">
        <v>601</v>
      </c>
      <c r="M13" s="42">
        <v>631</v>
      </c>
      <c r="N13" s="42">
        <v>740</v>
      </c>
      <c r="O13" s="42">
        <v>633</v>
      </c>
      <c r="P13" s="42">
        <v>553</v>
      </c>
      <c r="Q13" s="42">
        <v>488</v>
      </c>
      <c r="R13" s="42">
        <v>421</v>
      </c>
      <c r="S13" s="42">
        <v>305</v>
      </c>
      <c r="T13" s="42">
        <v>448</v>
      </c>
      <c r="U13" s="120">
        <v>1</v>
      </c>
    </row>
    <row r="14" spans="1:21" s="15" customFormat="1" ht="15" customHeight="1" thickBot="1" x14ac:dyDescent="0.25">
      <c r="A14" s="148"/>
      <c r="B14" s="113" t="s">
        <v>57</v>
      </c>
      <c r="C14" s="47">
        <f t="shared" si="2"/>
        <v>1</v>
      </c>
      <c r="D14" s="116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2">
        <v>0</v>
      </c>
      <c r="T14" s="42">
        <v>0</v>
      </c>
      <c r="U14" s="120">
        <v>1</v>
      </c>
    </row>
    <row r="15" spans="1:21" s="15" customFormat="1" ht="15" customHeight="1" x14ac:dyDescent="0.2">
      <c r="A15" s="147" t="s">
        <v>16</v>
      </c>
      <c r="B15" s="39" t="s">
        <v>13</v>
      </c>
      <c r="C15" s="41">
        <f>SUM(D15:U15)</f>
        <v>10210</v>
      </c>
      <c r="D15" s="115">
        <v>457</v>
      </c>
      <c r="E15" s="61">
        <v>682</v>
      </c>
      <c r="F15" s="61">
        <v>671</v>
      </c>
      <c r="G15" s="61">
        <v>700</v>
      </c>
      <c r="H15" s="61">
        <v>776</v>
      </c>
      <c r="I15" s="61">
        <v>725</v>
      </c>
      <c r="J15" s="61">
        <v>636</v>
      </c>
      <c r="K15" s="61">
        <v>599</v>
      </c>
      <c r="L15" s="61">
        <v>700</v>
      </c>
      <c r="M15" s="61">
        <v>731</v>
      </c>
      <c r="N15" s="61">
        <v>761</v>
      </c>
      <c r="O15" s="61">
        <v>705</v>
      </c>
      <c r="P15" s="61">
        <v>547</v>
      </c>
      <c r="Q15" s="61">
        <v>472</v>
      </c>
      <c r="R15" s="61">
        <v>395</v>
      </c>
      <c r="S15" s="61">
        <v>302</v>
      </c>
      <c r="T15" s="61">
        <v>350</v>
      </c>
      <c r="U15" s="104">
        <v>1</v>
      </c>
    </row>
    <row r="16" spans="1:21" s="15" customFormat="1" ht="15" customHeight="1" x14ac:dyDescent="0.2">
      <c r="A16" s="148"/>
      <c r="B16" s="38" t="s">
        <v>12</v>
      </c>
      <c r="C16" s="41">
        <f t="shared" si="0"/>
        <v>5202</v>
      </c>
      <c r="D16" s="116">
        <v>205</v>
      </c>
      <c r="E16" s="42">
        <v>357</v>
      </c>
      <c r="F16" s="42">
        <v>355</v>
      </c>
      <c r="G16" s="42">
        <v>330</v>
      </c>
      <c r="H16" s="42">
        <v>434</v>
      </c>
      <c r="I16" s="42">
        <v>371</v>
      </c>
      <c r="J16" s="42">
        <v>329</v>
      </c>
      <c r="K16" s="42">
        <v>286</v>
      </c>
      <c r="L16" s="42">
        <v>363</v>
      </c>
      <c r="M16" s="42">
        <v>383</v>
      </c>
      <c r="N16" s="42">
        <v>378</v>
      </c>
      <c r="O16" s="42">
        <v>357</v>
      </c>
      <c r="P16" s="42">
        <v>280</v>
      </c>
      <c r="Q16" s="42">
        <v>234</v>
      </c>
      <c r="R16" s="42">
        <v>216</v>
      </c>
      <c r="S16" s="42">
        <v>152</v>
      </c>
      <c r="T16" s="42">
        <v>172</v>
      </c>
      <c r="U16" s="120">
        <v>0</v>
      </c>
    </row>
    <row r="17" spans="1:21" s="15" customFormat="1" ht="15" customHeight="1" x14ac:dyDescent="0.2">
      <c r="A17" s="148"/>
      <c r="B17" s="39" t="s">
        <v>11</v>
      </c>
      <c r="C17" s="41">
        <f t="shared" ref="C17:C18" si="3">SUM(D17:U17)</f>
        <v>5008</v>
      </c>
      <c r="D17" s="116">
        <v>252</v>
      </c>
      <c r="E17" s="42">
        <v>325</v>
      </c>
      <c r="F17" s="42">
        <v>316</v>
      </c>
      <c r="G17" s="42">
        <v>370</v>
      </c>
      <c r="H17" s="42">
        <v>342</v>
      </c>
      <c r="I17" s="42">
        <v>354</v>
      </c>
      <c r="J17" s="42">
        <v>307</v>
      </c>
      <c r="K17" s="42">
        <v>313</v>
      </c>
      <c r="L17" s="42">
        <v>337</v>
      </c>
      <c r="M17" s="42">
        <v>348</v>
      </c>
      <c r="N17" s="42">
        <v>383</v>
      </c>
      <c r="O17" s="42">
        <v>348</v>
      </c>
      <c r="P17" s="42">
        <v>267</v>
      </c>
      <c r="Q17" s="42">
        <v>238</v>
      </c>
      <c r="R17" s="42">
        <v>179</v>
      </c>
      <c r="S17" s="42">
        <v>150</v>
      </c>
      <c r="T17" s="42">
        <v>178</v>
      </c>
      <c r="U17" s="120">
        <v>1</v>
      </c>
    </row>
    <row r="18" spans="1:21" s="15" customFormat="1" ht="15" customHeight="1" thickBot="1" x14ac:dyDescent="0.25">
      <c r="A18" s="149"/>
      <c r="B18" s="105" t="s">
        <v>57</v>
      </c>
      <c r="C18" s="41">
        <f t="shared" si="3"/>
        <v>0</v>
      </c>
      <c r="D18" s="116">
        <v>0</v>
      </c>
      <c r="E18" s="42">
        <v>0</v>
      </c>
      <c r="F18" s="42">
        <v>0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120">
        <v>0</v>
      </c>
    </row>
    <row r="19" spans="1:21" s="15" customFormat="1" ht="15" customHeight="1" x14ac:dyDescent="0.2">
      <c r="A19" s="147" t="s">
        <v>17</v>
      </c>
      <c r="B19" s="37" t="s">
        <v>13</v>
      </c>
      <c r="C19" s="40">
        <f>SUM(D19:U19)</f>
        <v>12342</v>
      </c>
      <c r="D19" s="115">
        <v>599</v>
      </c>
      <c r="E19" s="61">
        <v>793</v>
      </c>
      <c r="F19" s="61">
        <v>808</v>
      </c>
      <c r="G19" s="61">
        <v>852</v>
      </c>
      <c r="H19" s="61">
        <v>907</v>
      </c>
      <c r="I19" s="61">
        <v>931</v>
      </c>
      <c r="J19" s="61">
        <v>789</v>
      </c>
      <c r="K19" s="61">
        <v>749</v>
      </c>
      <c r="L19" s="61">
        <v>738</v>
      </c>
      <c r="M19" s="61">
        <v>817</v>
      </c>
      <c r="N19" s="61">
        <v>916</v>
      </c>
      <c r="O19" s="61">
        <v>810</v>
      </c>
      <c r="P19" s="61">
        <v>711</v>
      </c>
      <c r="Q19" s="61">
        <v>586</v>
      </c>
      <c r="R19" s="61">
        <v>490</v>
      </c>
      <c r="S19" s="61">
        <v>362</v>
      </c>
      <c r="T19" s="61">
        <v>482</v>
      </c>
      <c r="U19" s="104">
        <v>2</v>
      </c>
    </row>
    <row r="20" spans="1:21" s="15" customFormat="1" ht="15" customHeight="1" x14ac:dyDescent="0.2">
      <c r="A20" s="148"/>
      <c r="B20" s="38" t="s">
        <v>12</v>
      </c>
      <c r="C20" s="41">
        <f t="shared" si="0"/>
        <v>6271</v>
      </c>
      <c r="D20" s="116">
        <v>307</v>
      </c>
      <c r="E20" s="42">
        <v>393</v>
      </c>
      <c r="F20" s="42">
        <v>420</v>
      </c>
      <c r="G20" s="42">
        <v>434</v>
      </c>
      <c r="H20" s="42">
        <v>481</v>
      </c>
      <c r="I20" s="42">
        <v>486</v>
      </c>
      <c r="J20" s="42">
        <v>390</v>
      </c>
      <c r="K20" s="42">
        <v>392</v>
      </c>
      <c r="L20" s="42">
        <v>381</v>
      </c>
      <c r="M20" s="42">
        <v>407</v>
      </c>
      <c r="N20" s="42">
        <v>477</v>
      </c>
      <c r="O20" s="42">
        <v>422</v>
      </c>
      <c r="P20" s="42">
        <v>354</v>
      </c>
      <c r="Q20" s="42">
        <v>287</v>
      </c>
      <c r="R20" s="42">
        <v>243</v>
      </c>
      <c r="S20" s="42">
        <v>178</v>
      </c>
      <c r="T20" s="42">
        <v>218</v>
      </c>
      <c r="U20" s="120">
        <v>1</v>
      </c>
    </row>
    <row r="21" spans="1:21" s="15" customFormat="1" ht="15" customHeight="1" x14ac:dyDescent="0.2">
      <c r="A21" s="148"/>
      <c r="B21" s="39" t="s">
        <v>11</v>
      </c>
      <c r="C21" s="41">
        <f t="shared" ref="C21:C22" si="4">SUM(D21:U21)</f>
        <v>6070</v>
      </c>
      <c r="D21" s="116">
        <v>292</v>
      </c>
      <c r="E21" s="42">
        <v>400</v>
      </c>
      <c r="F21" s="42">
        <v>388</v>
      </c>
      <c r="G21" s="42">
        <v>418</v>
      </c>
      <c r="H21" s="42">
        <v>426</v>
      </c>
      <c r="I21" s="42">
        <v>445</v>
      </c>
      <c r="J21" s="42">
        <v>399</v>
      </c>
      <c r="K21" s="42">
        <v>357</v>
      </c>
      <c r="L21" s="42">
        <v>357</v>
      </c>
      <c r="M21" s="42">
        <v>410</v>
      </c>
      <c r="N21" s="42">
        <v>439</v>
      </c>
      <c r="O21" s="42">
        <v>388</v>
      </c>
      <c r="P21" s="42">
        <v>357</v>
      </c>
      <c r="Q21" s="42">
        <v>299</v>
      </c>
      <c r="R21" s="42">
        <v>247</v>
      </c>
      <c r="S21" s="42">
        <v>184</v>
      </c>
      <c r="T21" s="42">
        <v>264</v>
      </c>
      <c r="U21" s="120">
        <v>0</v>
      </c>
    </row>
    <row r="22" spans="1:21" s="15" customFormat="1" ht="15" customHeight="1" thickBot="1" x14ac:dyDescent="0.25">
      <c r="A22" s="149"/>
      <c r="B22" s="105" t="s">
        <v>57</v>
      </c>
      <c r="C22" s="41">
        <f t="shared" si="4"/>
        <v>1</v>
      </c>
      <c r="D22" s="116">
        <v>0</v>
      </c>
      <c r="E22" s="42">
        <v>0</v>
      </c>
      <c r="F22" s="42">
        <v>0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120">
        <v>1</v>
      </c>
    </row>
    <row r="23" spans="1:21" s="15" customFormat="1" ht="15" customHeight="1" x14ac:dyDescent="0.2">
      <c r="A23" s="147" t="s">
        <v>18</v>
      </c>
      <c r="B23" s="37" t="s">
        <v>13</v>
      </c>
      <c r="C23" s="40">
        <f>SUM(D23:U23)</f>
        <v>7315</v>
      </c>
      <c r="D23" s="115">
        <v>339</v>
      </c>
      <c r="E23" s="61">
        <v>443</v>
      </c>
      <c r="F23" s="61">
        <v>514</v>
      </c>
      <c r="G23" s="61">
        <v>544</v>
      </c>
      <c r="H23" s="61">
        <v>621</v>
      </c>
      <c r="I23" s="61">
        <v>489</v>
      </c>
      <c r="J23" s="61">
        <v>398</v>
      </c>
      <c r="K23" s="61">
        <v>441</v>
      </c>
      <c r="L23" s="61">
        <v>426</v>
      </c>
      <c r="M23" s="61">
        <v>502</v>
      </c>
      <c r="N23" s="61">
        <v>579</v>
      </c>
      <c r="O23" s="61">
        <v>554</v>
      </c>
      <c r="P23" s="61">
        <v>447</v>
      </c>
      <c r="Q23" s="61">
        <v>319</v>
      </c>
      <c r="R23" s="61">
        <v>258</v>
      </c>
      <c r="S23" s="61">
        <v>206</v>
      </c>
      <c r="T23" s="61">
        <v>235</v>
      </c>
      <c r="U23" s="104">
        <v>0</v>
      </c>
    </row>
    <row r="24" spans="1:21" s="15" customFormat="1" ht="15" customHeight="1" x14ac:dyDescent="0.2">
      <c r="A24" s="148"/>
      <c r="B24" s="38" t="s">
        <v>12</v>
      </c>
      <c r="C24" s="41">
        <f t="shared" si="0"/>
        <v>3776</v>
      </c>
      <c r="D24" s="116">
        <v>174</v>
      </c>
      <c r="E24" s="42">
        <v>203</v>
      </c>
      <c r="F24" s="42">
        <v>270</v>
      </c>
      <c r="G24" s="42">
        <v>301</v>
      </c>
      <c r="H24" s="42">
        <v>332</v>
      </c>
      <c r="I24" s="42">
        <v>262</v>
      </c>
      <c r="J24" s="42">
        <v>203</v>
      </c>
      <c r="K24" s="42">
        <v>210</v>
      </c>
      <c r="L24" s="42">
        <v>217</v>
      </c>
      <c r="M24" s="42">
        <v>260</v>
      </c>
      <c r="N24" s="42">
        <v>298</v>
      </c>
      <c r="O24" s="42">
        <v>297</v>
      </c>
      <c r="P24" s="42">
        <v>242</v>
      </c>
      <c r="Q24" s="42">
        <v>165</v>
      </c>
      <c r="R24" s="42">
        <v>138</v>
      </c>
      <c r="S24" s="42">
        <v>103</v>
      </c>
      <c r="T24" s="42">
        <v>101</v>
      </c>
      <c r="U24" s="120">
        <v>0</v>
      </c>
    </row>
    <row r="25" spans="1:21" s="15" customFormat="1" ht="15" customHeight="1" x14ac:dyDescent="0.2">
      <c r="A25" s="148"/>
      <c r="B25" s="39" t="s">
        <v>11</v>
      </c>
      <c r="C25" s="41">
        <f t="shared" ref="C25:C26" si="5">SUM(D25:U25)</f>
        <v>3539</v>
      </c>
      <c r="D25" s="116">
        <v>165</v>
      </c>
      <c r="E25" s="42">
        <v>240</v>
      </c>
      <c r="F25" s="42">
        <v>244</v>
      </c>
      <c r="G25" s="42">
        <v>243</v>
      </c>
      <c r="H25" s="42">
        <v>289</v>
      </c>
      <c r="I25" s="42">
        <v>227</v>
      </c>
      <c r="J25" s="42">
        <v>195</v>
      </c>
      <c r="K25" s="42">
        <v>231</v>
      </c>
      <c r="L25" s="42">
        <v>209</v>
      </c>
      <c r="M25" s="42">
        <v>242</v>
      </c>
      <c r="N25" s="42">
        <v>281</v>
      </c>
      <c r="O25" s="42">
        <v>257</v>
      </c>
      <c r="P25" s="42">
        <v>205</v>
      </c>
      <c r="Q25" s="42">
        <v>154</v>
      </c>
      <c r="R25" s="42">
        <v>120</v>
      </c>
      <c r="S25" s="42">
        <v>103</v>
      </c>
      <c r="T25" s="42">
        <v>134</v>
      </c>
      <c r="U25" s="120">
        <v>0</v>
      </c>
    </row>
    <row r="26" spans="1:21" s="15" customFormat="1" ht="15" customHeight="1" thickBot="1" x14ac:dyDescent="0.25">
      <c r="A26" s="149"/>
      <c r="B26" s="105" t="s">
        <v>57</v>
      </c>
      <c r="C26" s="41">
        <f t="shared" si="5"/>
        <v>0</v>
      </c>
      <c r="D26" s="116">
        <v>0</v>
      </c>
      <c r="E26" s="42">
        <v>0</v>
      </c>
      <c r="F26" s="42">
        <v>0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120">
        <v>0</v>
      </c>
    </row>
    <row r="27" spans="1:21" s="15" customFormat="1" ht="15" customHeight="1" x14ac:dyDescent="0.2">
      <c r="A27" s="147" t="s">
        <v>19</v>
      </c>
      <c r="B27" s="37" t="s">
        <v>13</v>
      </c>
      <c r="C27" s="40">
        <f>SUM(D27:U27)</f>
        <v>8743</v>
      </c>
      <c r="D27" s="115">
        <v>345</v>
      </c>
      <c r="E27" s="61">
        <v>578</v>
      </c>
      <c r="F27" s="61">
        <v>541</v>
      </c>
      <c r="G27" s="61">
        <v>636</v>
      </c>
      <c r="H27" s="61">
        <v>638</v>
      </c>
      <c r="I27" s="61">
        <v>587</v>
      </c>
      <c r="J27" s="61">
        <v>524</v>
      </c>
      <c r="K27" s="61">
        <v>498</v>
      </c>
      <c r="L27" s="61">
        <v>504</v>
      </c>
      <c r="M27" s="61">
        <v>559</v>
      </c>
      <c r="N27" s="61">
        <v>656</v>
      </c>
      <c r="O27" s="61">
        <v>611</v>
      </c>
      <c r="P27" s="61">
        <v>518</v>
      </c>
      <c r="Q27" s="61">
        <v>470</v>
      </c>
      <c r="R27" s="61">
        <v>371</v>
      </c>
      <c r="S27" s="61">
        <v>330</v>
      </c>
      <c r="T27" s="61">
        <v>375</v>
      </c>
      <c r="U27" s="104">
        <v>2</v>
      </c>
    </row>
    <row r="28" spans="1:21" s="15" customFormat="1" ht="15" customHeight="1" x14ac:dyDescent="0.2">
      <c r="A28" s="148"/>
      <c r="B28" s="38" t="s">
        <v>12</v>
      </c>
      <c r="C28" s="41">
        <f t="shared" si="0"/>
        <v>4319</v>
      </c>
      <c r="D28" s="116">
        <v>172</v>
      </c>
      <c r="E28" s="42">
        <v>287</v>
      </c>
      <c r="F28" s="42">
        <v>274</v>
      </c>
      <c r="G28" s="42">
        <v>320</v>
      </c>
      <c r="H28" s="42">
        <v>313</v>
      </c>
      <c r="I28" s="42">
        <v>297</v>
      </c>
      <c r="J28" s="42">
        <v>249</v>
      </c>
      <c r="K28" s="42">
        <v>241</v>
      </c>
      <c r="L28" s="42">
        <v>221</v>
      </c>
      <c r="M28" s="42">
        <v>263</v>
      </c>
      <c r="N28" s="42">
        <v>332</v>
      </c>
      <c r="O28" s="42">
        <v>326</v>
      </c>
      <c r="P28" s="42">
        <v>257</v>
      </c>
      <c r="Q28" s="42">
        <v>232</v>
      </c>
      <c r="R28" s="42">
        <v>187</v>
      </c>
      <c r="S28" s="42">
        <v>163</v>
      </c>
      <c r="T28" s="42">
        <v>184</v>
      </c>
      <c r="U28" s="120">
        <v>1</v>
      </c>
    </row>
    <row r="29" spans="1:21" s="15" customFormat="1" ht="15" customHeight="1" x14ac:dyDescent="0.2">
      <c r="A29" s="148"/>
      <c r="B29" s="39" t="s">
        <v>11</v>
      </c>
      <c r="C29" s="41">
        <f t="shared" ref="C29:C30" si="6">SUM(D29:U29)</f>
        <v>4424</v>
      </c>
      <c r="D29" s="116">
        <v>173</v>
      </c>
      <c r="E29" s="42">
        <v>291</v>
      </c>
      <c r="F29" s="42">
        <v>267</v>
      </c>
      <c r="G29" s="42">
        <v>316</v>
      </c>
      <c r="H29" s="42">
        <v>325</v>
      </c>
      <c r="I29" s="42">
        <v>290</v>
      </c>
      <c r="J29" s="42">
        <v>275</v>
      </c>
      <c r="K29" s="42">
        <v>257</v>
      </c>
      <c r="L29" s="42">
        <v>283</v>
      </c>
      <c r="M29" s="42">
        <v>296</v>
      </c>
      <c r="N29" s="42">
        <v>324</v>
      </c>
      <c r="O29" s="42">
        <v>285</v>
      </c>
      <c r="P29" s="42">
        <v>261</v>
      </c>
      <c r="Q29" s="42">
        <v>238</v>
      </c>
      <c r="R29" s="42">
        <v>184</v>
      </c>
      <c r="S29" s="42">
        <v>167</v>
      </c>
      <c r="T29" s="42">
        <v>191</v>
      </c>
      <c r="U29" s="120">
        <v>1</v>
      </c>
    </row>
    <row r="30" spans="1:21" s="15" customFormat="1" ht="15" customHeight="1" thickBot="1" x14ac:dyDescent="0.25">
      <c r="A30" s="149"/>
      <c r="B30" s="105" t="s">
        <v>57</v>
      </c>
      <c r="C30" s="41">
        <f t="shared" si="6"/>
        <v>0</v>
      </c>
      <c r="D30" s="116">
        <v>0</v>
      </c>
      <c r="E30" s="42">
        <v>0</v>
      </c>
      <c r="F30" s="42">
        <v>0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120">
        <v>0</v>
      </c>
    </row>
    <row r="31" spans="1:21" s="15" customFormat="1" ht="15" customHeight="1" x14ac:dyDescent="0.2">
      <c r="A31" s="150" t="s">
        <v>20</v>
      </c>
      <c r="B31" s="37" t="s">
        <v>13</v>
      </c>
      <c r="C31" s="40">
        <f>SUM(D31:U31)</f>
        <v>7729</v>
      </c>
      <c r="D31" s="115">
        <v>276</v>
      </c>
      <c r="E31" s="61">
        <v>452</v>
      </c>
      <c r="F31" s="61">
        <v>534</v>
      </c>
      <c r="G31" s="61">
        <v>592</v>
      </c>
      <c r="H31" s="61">
        <v>558</v>
      </c>
      <c r="I31" s="61">
        <v>458</v>
      </c>
      <c r="J31" s="61">
        <v>424</v>
      </c>
      <c r="K31" s="61">
        <v>463</v>
      </c>
      <c r="L31" s="61">
        <v>574</v>
      </c>
      <c r="M31" s="61">
        <v>542</v>
      </c>
      <c r="N31" s="61">
        <v>546</v>
      </c>
      <c r="O31" s="61">
        <v>561</v>
      </c>
      <c r="P31" s="61">
        <v>446</v>
      </c>
      <c r="Q31" s="61">
        <v>373</v>
      </c>
      <c r="R31" s="61">
        <v>354</v>
      </c>
      <c r="S31" s="61">
        <v>254</v>
      </c>
      <c r="T31" s="61">
        <v>318</v>
      </c>
      <c r="U31" s="104">
        <v>4</v>
      </c>
    </row>
    <row r="32" spans="1:21" s="15" customFormat="1" ht="15" customHeight="1" x14ac:dyDescent="0.2">
      <c r="A32" s="151"/>
      <c r="B32" s="38" t="s">
        <v>12</v>
      </c>
      <c r="C32" s="41">
        <f t="shared" si="0"/>
        <v>4032</v>
      </c>
      <c r="D32" s="116">
        <v>141</v>
      </c>
      <c r="E32" s="42">
        <v>236</v>
      </c>
      <c r="F32" s="42">
        <v>279</v>
      </c>
      <c r="G32" s="42">
        <v>315</v>
      </c>
      <c r="H32" s="42">
        <v>298</v>
      </c>
      <c r="I32" s="42">
        <v>221</v>
      </c>
      <c r="J32" s="42">
        <v>196</v>
      </c>
      <c r="K32" s="42">
        <v>241</v>
      </c>
      <c r="L32" s="42">
        <v>286</v>
      </c>
      <c r="M32" s="42">
        <v>288</v>
      </c>
      <c r="N32" s="42">
        <v>279</v>
      </c>
      <c r="O32" s="42">
        <v>290</v>
      </c>
      <c r="P32" s="42">
        <v>245</v>
      </c>
      <c r="Q32" s="42">
        <v>199</v>
      </c>
      <c r="R32" s="42">
        <v>190</v>
      </c>
      <c r="S32" s="42">
        <v>139</v>
      </c>
      <c r="T32" s="42">
        <v>188</v>
      </c>
      <c r="U32" s="120">
        <v>1</v>
      </c>
    </row>
    <row r="33" spans="1:22" s="15" customFormat="1" ht="15" customHeight="1" x14ac:dyDescent="0.2">
      <c r="A33" s="151"/>
      <c r="B33" s="39" t="s">
        <v>11</v>
      </c>
      <c r="C33" s="41">
        <f t="shared" ref="C33:C34" si="7">SUM(D33:U33)</f>
        <v>3697</v>
      </c>
      <c r="D33" s="116">
        <v>135</v>
      </c>
      <c r="E33" s="42">
        <v>216</v>
      </c>
      <c r="F33" s="42">
        <v>255</v>
      </c>
      <c r="G33" s="42">
        <v>277</v>
      </c>
      <c r="H33" s="42">
        <v>260</v>
      </c>
      <c r="I33" s="42">
        <v>237</v>
      </c>
      <c r="J33" s="42">
        <v>228</v>
      </c>
      <c r="K33" s="42">
        <v>222</v>
      </c>
      <c r="L33" s="42">
        <v>288</v>
      </c>
      <c r="M33" s="42">
        <v>254</v>
      </c>
      <c r="N33" s="42">
        <v>267</v>
      </c>
      <c r="O33" s="42">
        <v>271</v>
      </c>
      <c r="P33" s="42">
        <v>201</v>
      </c>
      <c r="Q33" s="42">
        <v>174</v>
      </c>
      <c r="R33" s="42">
        <v>164</v>
      </c>
      <c r="S33" s="42">
        <v>115</v>
      </c>
      <c r="T33" s="42">
        <v>130</v>
      </c>
      <c r="U33" s="120">
        <v>3</v>
      </c>
    </row>
    <row r="34" spans="1:22" s="15" customFormat="1" ht="15" customHeight="1" thickBot="1" x14ac:dyDescent="0.25">
      <c r="A34" s="152"/>
      <c r="B34" s="119" t="s">
        <v>57</v>
      </c>
      <c r="C34" s="46">
        <f t="shared" si="7"/>
        <v>0</v>
      </c>
      <c r="D34" s="118">
        <v>0</v>
      </c>
      <c r="E34" s="48">
        <v>0</v>
      </c>
      <c r="F34" s="48">
        <v>0</v>
      </c>
      <c r="G34" s="48">
        <v>0</v>
      </c>
      <c r="H34" s="48">
        <v>0</v>
      </c>
      <c r="I34" s="48">
        <v>0</v>
      </c>
      <c r="J34" s="48">
        <v>0</v>
      </c>
      <c r="K34" s="48">
        <v>0</v>
      </c>
      <c r="L34" s="48">
        <v>0</v>
      </c>
      <c r="M34" s="48">
        <v>0</v>
      </c>
      <c r="N34" s="48">
        <v>0</v>
      </c>
      <c r="O34" s="48">
        <v>0</v>
      </c>
      <c r="P34" s="48">
        <v>0</v>
      </c>
      <c r="Q34" s="48">
        <v>0</v>
      </c>
      <c r="R34" s="48">
        <v>0</v>
      </c>
      <c r="S34" s="48">
        <v>0</v>
      </c>
      <c r="T34" s="48">
        <v>0</v>
      </c>
      <c r="U34" s="121">
        <v>0</v>
      </c>
    </row>
    <row r="35" spans="1:22" s="16" customFormat="1" ht="18.75" customHeight="1" x14ac:dyDescent="0.25">
      <c r="A35" s="144" t="s">
        <v>43</v>
      </c>
      <c r="B35" s="112" t="s">
        <v>13</v>
      </c>
      <c r="C35" s="89">
        <f>SUM(D35:U35)</f>
        <v>200498</v>
      </c>
      <c r="D35" s="122">
        <f>D36+D37+D38</f>
        <v>10562</v>
      </c>
      <c r="E35" s="90">
        <f t="shared" ref="E35" si="8">E36+E37+E38</f>
        <v>13512</v>
      </c>
      <c r="F35" s="90">
        <f t="shared" ref="F35" si="9">F36+F37+F38</f>
        <v>13638</v>
      </c>
      <c r="G35" s="90">
        <f t="shared" ref="G35" si="10">G36+G37+G38</f>
        <v>14145</v>
      </c>
      <c r="H35" s="90">
        <f t="shared" ref="H35" si="11">H36+H37+H38</f>
        <v>15584</v>
      </c>
      <c r="I35" s="90">
        <f t="shared" ref="I35" si="12">I36+I37+I38</f>
        <v>15153</v>
      </c>
      <c r="J35" s="90">
        <f t="shared" ref="J35" si="13">J36+J37+J38</f>
        <v>13062</v>
      </c>
      <c r="K35" s="90">
        <f t="shared" ref="K35" si="14">K36+K37+K38</f>
        <v>12501</v>
      </c>
      <c r="L35" s="90">
        <f t="shared" ref="L35" si="15">L36+L37+L38</f>
        <v>12530</v>
      </c>
      <c r="M35" s="90">
        <f t="shared" ref="M35" si="16">M36+M37+M38</f>
        <v>13218</v>
      </c>
      <c r="N35" s="90">
        <f t="shared" ref="N35" si="17">N36+N37+N38</f>
        <v>14010</v>
      </c>
      <c r="O35" s="90">
        <f t="shared" ref="O35" si="18">O36+O37+O38</f>
        <v>12894</v>
      </c>
      <c r="P35" s="90">
        <f t="shared" ref="P35" si="19">P36+P37+P38</f>
        <v>10637</v>
      </c>
      <c r="Q35" s="90">
        <f t="shared" ref="Q35" si="20">Q36+Q37+Q38</f>
        <v>8814</v>
      </c>
      <c r="R35" s="90">
        <f t="shared" ref="R35" si="21">R36+R37+R38</f>
        <v>7450</v>
      </c>
      <c r="S35" s="90">
        <f t="shared" ref="S35" si="22">S36+S37+S38</f>
        <v>5509</v>
      </c>
      <c r="T35" s="90">
        <f t="shared" ref="T35" si="23">T36+T37+T38</f>
        <v>7251</v>
      </c>
      <c r="U35" s="89">
        <f t="shared" ref="U35" si="24">U36+U37+U38</f>
        <v>28</v>
      </c>
    </row>
    <row r="36" spans="1:22" s="16" customFormat="1" ht="18.75" customHeight="1" x14ac:dyDescent="0.25">
      <c r="A36" s="145"/>
      <c r="B36" s="123" t="s">
        <v>12</v>
      </c>
      <c r="C36" s="124">
        <f t="shared" ref="C36:U36" si="25">+C32+C28+C24+C20+C16+C12+C8</f>
        <v>95308</v>
      </c>
      <c r="D36" s="125">
        <f t="shared" si="25"/>
        <v>5392</v>
      </c>
      <c r="E36" s="126">
        <f t="shared" si="25"/>
        <v>6825</v>
      </c>
      <c r="F36" s="126">
        <f t="shared" si="25"/>
        <v>6975</v>
      </c>
      <c r="G36" s="126">
        <f t="shared" si="25"/>
        <v>7108</v>
      </c>
      <c r="H36" s="126">
        <f t="shared" si="25"/>
        <v>7755</v>
      </c>
      <c r="I36" s="126">
        <f t="shared" si="25"/>
        <v>7221</v>
      </c>
      <c r="J36" s="126">
        <f t="shared" si="25"/>
        <v>6011</v>
      </c>
      <c r="K36" s="126">
        <f t="shared" si="25"/>
        <v>5697</v>
      </c>
      <c r="L36" s="126">
        <f t="shared" si="25"/>
        <v>5694</v>
      </c>
      <c r="M36" s="126">
        <f t="shared" si="25"/>
        <v>6140</v>
      </c>
      <c r="N36" s="126">
        <f t="shared" si="25"/>
        <v>6560</v>
      </c>
      <c r="O36" s="126">
        <f t="shared" si="25"/>
        <v>6240</v>
      </c>
      <c r="P36" s="126">
        <f t="shared" si="25"/>
        <v>4934</v>
      </c>
      <c r="Q36" s="126">
        <f t="shared" si="25"/>
        <v>4065</v>
      </c>
      <c r="R36" s="126">
        <f t="shared" si="25"/>
        <v>3363</v>
      </c>
      <c r="S36" s="126">
        <f t="shared" si="25"/>
        <v>2468</v>
      </c>
      <c r="T36" s="126">
        <f t="shared" si="25"/>
        <v>2847</v>
      </c>
      <c r="U36" s="124">
        <f t="shared" si="25"/>
        <v>13</v>
      </c>
    </row>
    <row r="37" spans="1:22" s="16" customFormat="1" ht="18.75" customHeight="1" x14ac:dyDescent="0.25">
      <c r="A37" s="145"/>
      <c r="B37" s="123" t="s">
        <v>11</v>
      </c>
      <c r="C37" s="124">
        <f t="shared" ref="C37:C38" si="26">SUM(D37:U37)</f>
        <v>105183</v>
      </c>
      <c r="D37" s="125">
        <f t="shared" ref="D37:U37" si="27">+D33+D29+D25+D21+D17+D13+D9</f>
        <v>5170</v>
      </c>
      <c r="E37" s="126">
        <f t="shared" si="27"/>
        <v>6687</v>
      </c>
      <c r="F37" s="126">
        <f t="shared" si="27"/>
        <v>6663</v>
      </c>
      <c r="G37" s="126">
        <f t="shared" si="27"/>
        <v>7037</v>
      </c>
      <c r="H37" s="126">
        <f t="shared" si="27"/>
        <v>7829</v>
      </c>
      <c r="I37" s="126">
        <f t="shared" si="27"/>
        <v>7931</v>
      </c>
      <c r="J37" s="126">
        <f t="shared" si="27"/>
        <v>7051</v>
      </c>
      <c r="K37" s="126">
        <f t="shared" si="27"/>
        <v>6804</v>
      </c>
      <c r="L37" s="126">
        <f t="shared" si="27"/>
        <v>6836</v>
      </c>
      <c r="M37" s="126">
        <f t="shared" si="27"/>
        <v>7078</v>
      </c>
      <c r="N37" s="126">
        <f t="shared" si="27"/>
        <v>7450</v>
      </c>
      <c r="O37" s="126">
        <f t="shared" si="27"/>
        <v>6654</v>
      </c>
      <c r="P37" s="126">
        <f t="shared" si="27"/>
        <v>5703</v>
      </c>
      <c r="Q37" s="126">
        <f t="shared" si="27"/>
        <v>4749</v>
      </c>
      <c r="R37" s="126">
        <f t="shared" si="27"/>
        <v>4087</v>
      </c>
      <c r="S37" s="126">
        <f t="shared" si="27"/>
        <v>3041</v>
      </c>
      <c r="T37" s="126">
        <f t="shared" si="27"/>
        <v>4404</v>
      </c>
      <c r="U37" s="124">
        <f t="shared" si="27"/>
        <v>9</v>
      </c>
    </row>
    <row r="38" spans="1:22" s="16" customFormat="1" ht="18.75" customHeight="1" thickBot="1" x14ac:dyDescent="0.3">
      <c r="A38" s="146"/>
      <c r="B38" s="127" t="s">
        <v>57</v>
      </c>
      <c r="C38" s="128">
        <f t="shared" si="26"/>
        <v>7</v>
      </c>
      <c r="D38" s="129">
        <f t="shared" ref="D38:U38" si="28">+D34+D30+D26+D22+D18+D14+D10</f>
        <v>0</v>
      </c>
      <c r="E38" s="130">
        <f t="shared" si="28"/>
        <v>0</v>
      </c>
      <c r="F38" s="130">
        <f t="shared" si="28"/>
        <v>0</v>
      </c>
      <c r="G38" s="130">
        <f t="shared" si="28"/>
        <v>0</v>
      </c>
      <c r="H38" s="130">
        <f t="shared" si="28"/>
        <v>0</v>
      </c>
      <c r="I38" s="130">
        <f t="shared" si="28"/>
        <v>1</v>
      </c>
      <c r="J38" s="130">
        <f t="shared" si="28"/>
        <v>0</v>
      </c>
      <c r="K38" s="130">
        <f t="shared" si="28"/>
        <v>0</v>
      </c>
      <c r="L38" s="130">
        <f t="shared" si="28"/>
        <v>0</v>
      </c>
      <c r="M38" s="130">
        <f t="shared" si="28"/>
        <v>0</v>
      </c>
      <c r="N38" s="130">
        <f t="shared" si="28"/>
        <v>0</v>
      </c>
      <c r="O38" s="130">
        <f t="shared" si="28"/>
        <v>0</v>
      </c>
      <c r="P38" s="130">
        <f t="shared" si="28"/>
        <v>0</v>
      </c>
      <c r="Q38" s="130">
        <f t="shared" si="28"/>
        <v>0</v>
      </c>
      <c r="R38" s="130">
        <f t="shared" si="28"/>
        <v>0</v>
      </c>
      <c r="S38" s="130">
        <f t="shared" si="28"/>
        <v>0</v>
      </c>
      <c r="T38" s="130">
        <f t="shared" si="28"/>
        <v>0</v>
      </c>
      <c r="U38" s="128">
        <f t="shared" si="28"/>
        <v>6</v>
      </c>
    </row>
    <row r="39" spans="1:22" s="17" customFormat="1" ht="18.75" customHeight="1" x14ac:dyDescent="0.2">
      <c r="A39" s="55" t="s">
        <v>56</v>
      </c>
      <c r="V39" s="16"/>
    </row>
    <row r="40" spans="1:22" ht="7.5" customHeight="1" x14ac:dyDescent="0.25">
      <c r="K40" s="53"/>
    </row>
    <row r="41" spans="1:22" x14ac:dyDescent="0.25">
      <c r="K41" s="53"/>
    </row>
    <row r="42" spans="1:22" x14ac:dyDescent="0.25">
      <c r="K42" s="54"/>
    </row>
  </sheetData>
  <mergeCells count="12">
    <mergeCell ref="A5:A6"/>
    <mergeCell ref="B5:B6"/>
    <mergeCell ref="C5:C6"/>
    <mergeCell ref="D5:U5"/>
    <mergeCell ref="A7:A9"/>
    <mergeCell ref="A35:A38"/>
    <mergeCell ref="A27:A30"/>
    <mergeCell ref="A31:A34"/>
    <mergeCell ref="A23:A26"/>
    <mergeCell ref="A19:A22"/>
    <mergeCell ref="A15:A18"/>
    <mergeCell ref="A11:A14"/>
  </mergeCells>
  <pageMargins left="0.70866141732283472" right="0.70866141732283472" top="0.74803149606299213" bottom="0.74803149606299213" header="0.31496062992125984" footer="0.31496062992125984"/>
  <pageSetup scale="55" orientation="landscape" r:id="rId1"/>
  <ignoredErrors>
    <ignoredError sqref="C36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showGridLines="0" zoomScale="110" zoomScaleNormal="110" workbookViewId="0">
      <selection activeCell="C22" sqref="C22"/>
    </sheetView>
  </sheetViews>
  <sheetFormatPr baseColWidth="10" defaultRowHeight="15" x14ac:dyDescent="0.25"/>
  <cols>
    <col min="1" max="1" width="24.5703125" customWidth="1"/>
  </cols>
  <sheetData>
    <row r="1" spans="1:6" x14ac:dyDescent="0.25">
      <c r="A1" s="93" t="s">
        <v>8</v>
      </c>
      <c r="B1" s="77"/>
      <c r="C1" s="77"/>
      <c r="D1" s="77"/>
      <c r="E1" s="77"/>
      <c r="F1" s="77"/>
    </row>
    <row r="2" spans="1:6" x14ac:dyDescent="0.25">
      <c r="A2" s="94" t="s">
        <v>9</v>
      </c>
    </row>
    <row r="3" spans="1:6" x14ac:dyDescent="0.25">
      <c r="A3" s="94" t="s">
        <v>54</v>
      </c>
    </row>
    <row r="4" spans="1:6" ht="15.75" thickBot="1" x14ac:dyDescent="0.3">
      <c r="A4" s="1"/>
    </row>
    <row r="5" spans="1:6" x14ac:dyDescent="0.25">
      <c r="A5" s="162" t="s">
        <v>0</v>
      </c>
      <c r="B5" s="164" t="s">
        <v>1</v>
      </c>
      <c r="C5" s="165"/>
      <c r="D5" s="165"/>
      <c r="E5" s="166"/>
      <c r="F5" s="167" t="s">
        <v>2</v>
      </c>
    </row>
    <row r="6" spans="1:6" ht="15.75" thickBot="1" x14ac:dyDescent="0.3">
      <c r="A6" s="163"/>
      <c r="B6" s="88" t="s">
        <v>3</v>
      </c>
      <c r="C6" s="87" t="s">
        <v>4</v>
      </c>
      <c r="D6" s="87" t="s">
        <v>5</v>
      </c>
      <c r="E6" s="86" t="s">
        <v>6</v>
      </c>
      <c r="F6" s="168"/>
    </row>
    <row r="7" spans="1:6" x14ac:dyDescent="0.25">
      <c r="A7" s="10" t="s">
        <v>14</v>
      </c>
      <c r="B7" s="131">
        <v>32423</v>
      </c>
      <c r="C7" s="132">
        <v>51758</v>
      </c>
      <c r="D7" s="132">
        <v>22202</v>
      </c>
      <c r="E7" s="133">
        <v>28484</v>
      </c>
      <c r="F7" s="99">
        <f>SUM(B7:E7)</f>
        <v>134867</v>
      </c>
    </row>
    <row r="8" spans="1:6" x14ac:dyDescent="0.25">
      <c r="A8" s="11" t="s">
        <v>15</v>
      </c>
      <c r="B8" s="131">
        <v>4867</v>
      </c>
      <c r="C8" s="132">
        <v>7882</v>
      </c>
      <c r="D8" s="132">
        <v>2970</v>
      </c>
      <c r="E8" s="133">
        <v>3573</v>
      </c>
      <c r="F8" s="100">
        <f t="shared" ref="F8:F13" si="0">SUM(B8:E8)</f>
        <v>19292</v>
      </c>
    </row>
    <row r="9" spans="1:6" x14ac:dyDescent="0.25">
      <c r="A9" s="11" t="s">
        <v>16</v>
      </c>
      <c r="B9" s="131">
        <v>2448</v>
      </c>
      <c r="C9" s="132">
        <v>3800</v>
      </c>
      <c r="D9" s="132">
        <v>1780</v>
      </c>
      <c r="E9" s="133">
        <v>2182</v>
      </c>
      <c r="F9" s="100">
        <f t="shared" si="0"/>
        <v>10210</v>
      </c>
    </row>
    <row r="10" spans="1:6" x14ac:dyDescent="0.25">
      <c r="A10" s="11" t="s">
        <v>17</v>
      </c>
      <c r="B10" s="131">
        <v>3740</v>
      </c>
      <c r="C10" s="132">
        <v>4762</v>
      </c>
      <c r="D10" s="132">
        <v>1733</v>
      </c>
      <c r="E10" s="133">
        <v>2107</v>
      </c>
      <c r="F10" s="100">
        <f t="shared" si="0"/>
        <v>12342</v>
      </c>
    </row>
    <row r="11" spans="1:6" x14ac:dyDescent="0.25">
      <c r="A11" s="11" t="s">
        <v>18</v>
      </c>
      <c r="B11" s="131">
        <v>1919</v>
      </c>
      <c r="C11" s="132">
        <v>2707</v>
      </c>
      <c r="D11" s="132">
        <v>1208</v>
      </c>
      <c r="E11" s="133">
        <v>1481</v>
      </c>
      <c r="F11" s="100">
        <f>SUM(B11:E11)</f>
        <v>7315</v>
      </c>
    </row>
    <row r="12" spans="1:6" x14ac:dyDescent="0.25">
      <c r="A12" s="11" t="s">
        <v>19</v>
      </c>
      <c r="B12" s="131">
        <v>2555</v>
      </c>
      <c r="C12" s="132">
        <v>3458</v>
      </c>
      <c r="D12" s="132">
        <v>1320</v>
      </c>
      <c r="E12" s="133">
        <v>1410</v>
      </c>
      <c r="F12" s="100">
        <f>SUM(B12:E12)</f>
        <v>8743</v>
      </c>
    </row>
    <row r="13" spans="1:6" ht="15.75" thickBot="1" x14ac:dyDescent="0.3">
      <c r="A13" s="12" t="s">
        <v>20</v>
      </c>
      <c r="B13" s="131">
        <v>3817</v>
      </c>
      <c r="C13" s="132">
        <v>2556</v>
      </c>
      <c r="D13" s="132">
        <v>647</v>
      </c>
      <c r="E13" s="133">
        <v>709</v>
      </c>
      <c r="F13" s="101">
        <f t="shared" si="0"/>
        <v>7729</v>
      </c>
    </row>
    <row r="14" spans="1:6" ht="20.25" customHeight="1" thickBot="1" x14ac:dyDescent="0.3">
      <c r="A14" s="95" t="s">
        <v>7</v>
      </c>
      <c r="B14" s="96">
        <f>SUM(B7:B13)</f>
        <v>51769</v>
      </c>
      <c r="C14" s="97">
        <f>SUM(C7:C13)</f>
        <v>76923</v>
      </c>
      <c r="D14" s="97">
        <f>SUM(D7:D13)</f>
        <v>31860</v>
      </c>
      <c r="E14" s="98">
        <f>SUM(E7:E13)</f>
        <v>39946</v>
      </c>
      <c r="F14" s="102">
        <f>SUM(F7:F13)</f>
        <v>200498</v>
      </c>
    </row>
    <row r="15" spans="1:6" x14ac:dyDescent="0.25">
      <c r="A15" s="59" t="s">
        <v>55</v>
      </c>
    </row>
  </sheetData>
  <mergeCells count="3">
    <mergeCell ref="A5:A6"/>
    <mergeCell ref="B5:E5"/>
    <mergeCell ref="F5:F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x Comuna y Sexo</vt:lpstr>
      <vt:lpstr>x Comuna y Gedad</vt:lpstr>
      <vt:lpstr>x Comuna x Gedad x sexo</vt:lpstr>
      <vt:lpstr>x Comuna y TipoIngreso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Servicio Salud Osorno</dc:creator>
  <cp:lastModifiedBy>Irma Jofre</cp:lastModifiedBy>
  <cp:lastPrinted>2019-03-19T16:21:17Z</cp:lastPrinted>
  <dcterms:created xsi:type="dcterms:W3CDTF">2014-09-12T15:45:13Z</dcterms:created>
  <dcterms:modified xsi:type="dcterms:W3CDTF">2020-05-26T13:18:55Z</dcterms:modified>
</cp:coreProperties>
</file>